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pojpiriya001\Desktop\MATCH Q1'24\FS\New folder\Re_ MATCH_ Prepare ELCID Q1'24 and updated drive M\"/>
    </mc:Choice>
  </mc:AlternateContent>
  <xr:revisionPtr revIDLastSave="0" documentId="13_ncr:1_{F47915D1-7C28-436C-A54C-017BA4E05EFF}" xr6:coauthVersionLast="47" xr6:coauthVersionMax="47" xr10:uidLastSave="{00000000-0000-0000-0000-000000000000}"/>
  <bookViews>
    <workbookView xWindow="-108" yWindow="-108" windowWidth="23256" windowHeight="13896" activeTab="1" xr2:uid="{00000000-000D-0000-FFFF-FFFF00000000}"/>
  </bookViews>
  <sheets>
    <sheet name="2-4" sheetId="8" r:id="rId1"/>
    <sheet name="5 (3M)" sheetId="16" r:id="rId2"/>
    <sheet name="6" sheetId="17" r:id="rId3"/>
    <sheet name="7" sheetId="18" r:id="rId4"/>
    <sheet name="8-9" sheetId="19" r:id="rId5"/>
  </sheets>
  <definedNames>
    <definedName name="_xlnm.Print_Area" localSheetId="3">'7'!$A$1:$L$31</definedName>
  </definedNames>
  <calcPr calcId="145621"/>
</workbook>
</file>

<file path=xl/calcChain.xml><?xml version="1.0" encoding="utf-8"?>
<calcChain xmlns="http://schemas.openxmlformats.org/spreadsheetml/2006/main">
  <c r="E28" i="19" l="1"/>
  <c r="E76" i="19"/>
  <c r="E88" i="19"/>
  <c r="I88" i="19" l="1"/>
  <c r="L19" i="17"/>
  <c r="J22" i="8"/>
  <c r="L67" i="8"/>
  <c r="L38" i="8"/>
  <c r="K85" i="19" l="1"/>
  <c r="K76" i="19"/>
  <c r="G85" i="19"/>
  <c r="G76" i="19"/>
  <c r="H23" i="18"/>
  <c r="F23" i="18"/>
  <c r="D23" i="18"/>
  <c r="L18" i="18"/>
  <c r="N24" i="17"/>
  <c r="H24" i="17"/>
  <c r="F24" i="17"/>
  <c r="D24" i="17"/>
  <c r="P19" i="17"/>
  <c r="J22" i="16"/>
  <c r="J15" i="16"/>
  <c r="F22" i="16"/>
  <c r="F24" i="16" s="1"/>
  <c r="F30" i="16" s="1"/>
  <c r="F33" i="16" s="1"/>
  <c r="F36" i="16" s="1"/>
  <c r="F39" i="16" s="1"/>
  <c r="F42" i="16" s="1"/>
  <c r="J15" i="17" s="1"/>
  <c r="F15" i="16"/>
  <c r="I85" i="19"/>
  <c r="E85" i="19"/>
  <c r="I76" i="19"/>
  <c r="A31" i="18"/>
  <c r="H16" i="18"/>
  <c r="F16" i="18"/>
  <c r="D16" i="18"/>
  <c r="L11" i="18"/>
  <c r="A30" i="17"/>
  <c r="N17" i="17"/>
  <c r="H17" i="17"/>
  <c r="F17" i="17"/>
  <c r="D17" i="17"/>
  <c r="P12" i="17"/>
  <c r="A3" i="17"/>
  <c r="A3" i="18" s="1"/>
  <c r="A3" i="19" s="1"/>
  <c r="A57" i="19" s="1"/>
  <c r="H22" i="16"/>
  <c r="D22" i="16"/>
  <c r="H15" i="16"/>
  <c r="D15" i="16"/>
  <c r="F67" i="8"/>
  <c r="J67" i="8"/>
  <c r="H67" i="8"/>
  <c r="F38" i="8"/>
  <c r="L118" i="8"/>
  <c r="L121" i="8" s="1"/>
  <c r="H118" i="8"/>
  <c r="H121" i="8" s="1"/>
  <c r="L75" i="8"/>
  <c r="J75" i="8"/>
  <c r="H75" i="8"/>
  <c r="F75" i="8"/>
  <c r="J38" i="8"/>
  <c r="H38" i="8"/>
  <c r="L22" i="8"/>
  <c r="H22" i="8"/>
  <c r="F22" i="8"/>
  <c r="A90" i="8"/>
  <c r="A135" i="8" s="1"/>
  <c r="A93" i="8"/>
  <c r="A48" i="8"/>
  <c r="A46" i="8"/>
  <c r="A91" i="8" s="1"/>
  <c r="F118" i="8"/>
  <c r="F121" i="8" s="1"/>
  <c r="J118" i="8"/>
  <c r="J121" i="8" s="1"/>
  <c r="J24" i="16" l="1"/>
  <c r="J30" i="16" s="1"/>
  <c r="G10" i="19"/>
  <c r="G28" i="19" s="1"/>
  <c r="G39" i="19" s="1"/>
  <c r="G45" i="19" s="1"/>
  <c r="G87" i="19" s="1"/>
  <c r="G90" i="19" s="1"/>
  <c r="H40" i="8"/>
  <c r="D24" i="16"/>
  <c r="D30" i="16" s="1"/>
  <c r="D33" i="16" s="1"/>
  <c r="D36" i="16" s="1"/>
  <c r="H24" i="16"/>
  <c r="H30" i="16" s="1"/>
  <c r="H33" i="16" s="1"/>
  <c r="H36" i="16" s="1"/>
  <c r="H39" i="16" s="1"/>
  <c r="H77" i="8"/>
  <c r="H123" i="8" s="1"/>
  <c r="F77" i="8"/>
  <c r="F123" i="8" s="1"/>
  <c r="F40" i="8"/>
  <c r="J40" i="8"/>
  <c r="J77" i="8"/>
  <c r="J123" i="8" s="1"/>
  <c r="L77" i="8"/>
  <c r="L123" i="8" s="1"/>
  <c r="L40" i="8"/>
  <c r="J33" i="16" l="1"/>
  <c r="J36" i="16" s="1"/>
  <c r="J39" i="16" s="1"/>
  <c r="J42" i="16" s="1"/>
  <c r="J14" i="18" s="1"/>
  <c r="K10" i="19"/>
  <c r="K28" i="19" s="1"/>
  <c r="K39" i="19" s="1"/>
  <c r="K45" i="19" s="1"/>
  <c r="K87" i="19" s="1"/>
  <c r="K90" i="19" s="1"/>
  <c r="D39" i="16"/>
  <c r="D42" i="16" s="1"/>
  <c r="J22" i="17" s="1"/>
  <c r="E39" i="19"/>
  <c r="E45" i="19" s="1"/>
  <c r="E87" i="19" s="1"/>
  <c r="E90" i="19" s="1"/>
  <c r="I28" i="19"/>
  <c r="I39" i="19" s="1"/>
  <c r="I45" i="19" s="1"/>
  <c r="I87" i="19" s="1"/>
  <c r="I90" i="19" s="1"/>
  <c r="H42" i="16"/>
  <c r="J21" i="18" l="1"/>
  <c r="L22" i="17"/>
  <c r="J24" i="17"/>
  <c r="J17" i="17"/>
  <c r="L15" i="17"/>
  <c r="J16" i="18"/>
  <c r="L14" i="18"/>
  <c r="L16" i="18" s="1"/>
  <c r="J23" i="18" l="1"/>
  <c r="L21" i="18"/>
  <c r="L23" i="18" s="1"/>
  <c r="P22" i="17"/>
  <c r="P24" i="17" s="1"/>
  <c r="L24" i="17"/>
  <c r="L17" i="17"/>
  <c r="P15" i="17"/>
  <c r="P17" i="17" s="1"/>
</calcChain>
</file>

<file path=xl/sharedStrings.xml><?xml version="1.0" encoding="utf-8"?>
<sst xmlns="http://schemas.openxmlformats.org/spreadsheetml/2006/main" count="296" uniqueCount="181">
  <si>
    <t>บริษัท แม็ทชิ่ง แม็กซิไมซ์ โซลูชั่น จำกัด (มหาชน)</t>
  </si>
  <si>
    <t>หน่วย : พันบาท</t>
  </si>
  <si>
    <t>ข้อมูลทางการเงินรวม</t>
  </si>
  <si>
    <t>(ตรวจสอบแล้ว)</t>
  </si>
  <si>
    <t xml:space="preserve">31 ธันวาคม 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</si>
  <si>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</si>
  <si>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</si>
  <si>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</si>
  <si>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</si>
  <si>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</si>
  <si>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</si>
  <si>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</si>
  <si>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 - สุทธิ</t>
  </si>
  <si>
    <t>สินทรัพย์ที่มีไว้เพื่อให้เช่า - สุทธิ</t>
  </si>
  <si>
    <t>สินทรัพย์ไม่มีตัวตน -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</si>
  <si>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</si>
  <si>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</si>
  <si>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</si>
  <si>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 ____________________________________       กรรมการ  ___________________________________________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</si>
  <si>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</si>
  <si>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</si>
  <si>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</si>
  <si>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</si>
  <si>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</si>
  <si>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</si>
  <si>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</si>
  <si>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ทุนเรือนหุ้น</t>
  </si>
  <si>
    <t>ทุนจดทะเบียน</t>
  </si>
  <si>
    <t xml:space="preserve">   มูลค่าที่ตราไว้หุ้นละ 1 บาท</t>
  </si>
  <si>
    <t>ทุนที่ออกและชำระแล้ว</t>
  </si>
  <si>
    <t xml:space="preserve">   มูลค่าที่ได้รับชำระแล้วหุ้นละ 1 บาท</t>
  </si>
  <si>
    <t>ส่วนเกินมูลค่าหุ้น</t>
  </si>
  <si>
    <t>จัดสรรแล้ว - สำรองตามกฎหมาย</t>
  </si>
  <si>
    <t>ส่วนได้เสียที่ไม่มีอำนาจควบคุม</t>
  </si>
  <si>
    <t>รายได้</t>
  </si>
  <si>
    <t>รายได้จากการให้บริการ</t>
  </si>
  <si>
    <t>รวมรายได้</t>
  </si>
  <si>
    <t>ต้นทุนขายและการให้บริการ</t>
  </si>
  <si>
    <t>ต้นทุนการให้บริการ</t>
  </si>
  <si>
    <t>ต้นทุนขาย</t>
  </si>
  <si>
    <t>รวมต้นทุนขายและการให้บริการ</t>
  </si>
  <si>
    <t>ค่าใช้จ่ายในการบริหาร</t>
  </si>
  <si>
    <t>ต้นทุนทางการเงิน</t>
  </si>
  <si>
    <t xml:space="preserve">จัดสรรแล้ว - </t>
  </si>
  <si>
    <t>ส่วนได้เสียที่ไม่มี</t>
  </si>
  <si>
    <t>สำรองตามกฎหมาย</t>
  </si>
  <si>
    <t>ของบริษัทใหญ่</t>
  </si>
  <si>
    <t>อำนาจควบคุม</t>
  </si>
  <si>
    <t>รวม</t>
  </si>
  <si>
    <t>กระแสเงินสดจากกิจกรรมดำเนินงาน</t>
  </si>
  <si>
    <t>รายการปรับปรุง</t>
  </si>
  <si>
    <t>ค่าเสื่อมราคาและค่าตัดจำหน่าย</t>
  </si>
  <si>
    <t>ดอกเบี้ยรับ</t>
  </si>
  <si>
    <t>การเปลี่ยนแปลงของเงินทุนหมุนเวียน</t>
  </si>
  <si>
    <t>-  สินทรัพย์หมุนเวียนอื่น</t>
  </si>
  <si>
    <t>-  สินทรัพย์ไม่หมุนเวียนอื่น</t>
  </si>
  <si>
    <t>-  หนี้สินหมุนเวียนอื่น</t>
  </si>
  <si>
    <t>กระแสเงินสดจากกิจกรรมลงทุน</t>
  </si>
  <si>
    <t>เงินสดจ่ายซื้อสินทรัพย์ที่มีไว้เพื่อให้เช่า</t>
  </si>
  <si>
    <t>เงินสดรับจากการจำหน่ายอุปกรณ์</t>
  </si>
  <si>
    <t>กระแสเงินสดจากกิจกรรมจัดหาเงิน</t>
  </si>
  <si>
    <t>เจ้าหนี้จากการซื้อสินทรัพย์ที่มีไว้เพื่อให้เช่า</t>
  </si>
  <si>
    <t>ที่ดิน อาคารและอุปกรณ์ - สุทธิ</t>
  </si>
  <si>
    <t>ทุนที่ออก</t>
  </si>
  <si>
    <t>และชำระแล้ว</t>
  </si>
  <si>
    <t>รายได้จากการขาย</t>
  </si>
  <si>
    <t>หนี้สินและส่วนของเจ้าของ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</si>
  <si>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</si>
  <si>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</si>
  <si>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</si>
  <si>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 xml:space="preserve">หุ้นสามัญ จำนวน 781.63 ล้านหุ้น </t>
  </si>
  <si>
    <t>รวมส่วนของผู้เป็นเจ้าของของบริษัทใหญ่</t>
  </si>
  <si>
    <t>ส่วนของผู้เป็นเจ้าของของบริษัทใหญ่</t>
  </si>
  <si>
    <t>ข้อมูลทางการเงินเฉพาะกิจการ</t>
  </si>
  <si>
    <t>-  สินค้าคงเหลือ</t>
  </si>
  <si>
    <t>(ยังไม่ได้ตรวจสอบ)</t>
  </si>
  <si>
    <t>ข้อมูลทางการเงินรวม (ยังไม่ได้ตรวจสอบ)</t>
  </si>
  <si>
    <t>ข้อมูลการเงินเฉพาะกิจการ (ยังไม่ได้ตรวจสอบ)</t>
  </si>
  <si>
    <t xml:space="preserve">งบกระแสเงินสด </t>
  </si>
  <si>
    <t>รับดอกเบี้ย</t>
  </si>
  <si>
    <t>จ่ายดอกเบี้ย</t>
  </si>
  <si>
    <t>ค่าใช้จ่ายผลประโยชน์พนักงาน</t>
  </si>
  <si>
    <t>งบกำไรขาดทุนเบ็ดเสร็จ</t>
  </si>
  <si>
    <t xml:space="preserve">สินค้าคงเหลือ </t>
  </si>
  <si>
    <t>ภาษีเงินได้ถูกหัก ณ ที่จ่าย - สุทธิ</t>
  </si>
  <si>
    <t>หุ้นสามัญ จำนวน 781.63 ล้านหุ้น</t>
  </si>
  <si>
    <t>อสังหาริมทรัพย์เพื่อการลงทุน - สุทธิ</t>
  </si>
  <si>
    <t>รับคืนภาษีเงินได้ถูกหัก ณ ที่จ่าย</t>
  </si>
  <si>
    <t>จ่ายภาษีเงินได้</t>
  </si>
  <si>
    <t>สินทรัพย์สิทธิการใช้ - สุทธิ</t>
  </si>
  <si>
    <t>ส่วนที่ถึงกำหนดชำระภายในหนึ่งปี - สุทธิ</t>
  </si>
  <si>
    <t>ส่วนเกิน</t>
  </si>
  <si>
    <t>รวมส่วนของผู้เป็นเจ้าของ</t>
  </si>
  <si>
    <t>มูลค่าหุ้น</t>
  </si>
  <si>
    <t>ยังไม่ได้จัดสรร</t>
  </si>
  <si>
    <t>เงินสดจ่ายซื้อสินทรัพย์ไม่มีตัวตน</t>
  </si>
  <si>
    <t>รายได้อื่น</t>
  </si>
  <si>
    <t>ค่าใช้จ่ายในการขายและการให้บริการ</t>
  </si>
  <si>
    <t>ยังไม่จัดสรร</t>
  </si>
  <si>
    <t>เงินให้กู้ยืมระยะสั้นแก่บริษัทย่อย</t>
  </si>
  <si>
    <t>กำไร(ขาดทุน)เบ็ดเสร็จอื่น</t>
  </si>
  <si>
    <t>ขาดทุนสุทธิจากการตัดจำหน่ายอุปกรณ์</t>
  </si>
  <si>
    <t>กระแสเงินสดได้มาจาก(ใช้ไปใน)กิจกรรมดำเนินงาน</t>
  </si>
  <si>
    <t>พ.ศ. 2566</t>
  </si>
  <si>
    <t xml:space="preserve">เงินกู้ยืมระยะสั้นจากธนาคาร </t>
  </si>
  <si>
    <t>ขาดทุนสุทธิจากการตัดจำหน่ายสินทรัพย์ไม่มีตัวตน</t>
  </si>
  <si>
    <t>(ค่าใช้จ่าย)ผลประโยชน์ภาษีเงินได้</t>
  </si>
  <si>
    <t>กำไรขั้นต้น</t>
  </si>
  <si>
    <t>เงินสดสุทธิได้มาจาก(ใช้ไปใน)กิจกรรมดำเนินงาน</t>
  </si>
  <si>
    <t>เงินสดจ่ายเพื่อให้กู้ยืมระยะสั้นแก่บริษัทย่อย</t>
  </si>
  <si>
    <t>เงินสดสุทธิ(ใช้ไปใน)ได้มาจากกิจกรรมลงทุน</t>
  </si>
  <si>
    <t>เงินสดจ่ายชำระเงินกู้ยืมระยะสั้นจากธนาคาร</t>
  </si>
  <si>
    <t>เงินสดรับจากเงินกู้ยืมระยะสั้นจากธนาคาร</t>
  </si>
  <si>
    <t>เงินสดจ่ายชำระเงินกู้ยืมระยะยาวจากธนาคาร</t>
  </si>
  <si>
    <t xml:space="preserve">   ณ ที่จ่าย ที่คาดว่าจะไม่ได้รับคืน</t>
  </si>
  <si>
    <t>ณ วันที่ 31 มีนาคม พ.ศ. 2567</t>
  </si>
  <si>
    <t>31 มีนาคม</t>
  </si>
  <si>
    <t>พ.ศ. 2567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</si>
  <si>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</si>
  <si>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</si>
  <si>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 xml:space="preserve">   จะเกิดขึ้นของลูกหนี้การค้า</t>
  </si>
  <si>
    <t>(กำไร)สุทธิจากการจำหน่ายอุปกรณ์</t>
  </si>
  <si>
    <t>(กำไร)ขาดทุนสุทธิจากการจำหน่ายสินทรัพย์</t>
  </si>
  <si>
    <t xml:space="preserve">   ที่มีไว้เพื่อให้เช่า</t>
  </si>
  <si>
    <t>กระแสเงินสดก่อนการเปลี่ยนแปลง</t>
  </si>
  <si>
    <t>ของเงินทุนหมุนเวียน</t>
  </si>
  <si>
    <t>เงินสดรับชำระคืนเงินให้กู้ยืม</t>
  </si>
  <si>
    <t>ระยะสั้นจากบริษัทย่อย</t>
  </si>
  <si>
    <t>เงินสดจ่ายซื้อที่ดิน อาคาร และอุปกรณ์</t>
  </si>
  <si>
    <t>เงินสดรับจากการจำหน่ายสินทรัพย์ที่มีไว้เพื่อให้เช่า</t>
  </si>
  <si>
    <t>ดอกเบี้ยรับจากเงินให้กู้ยืมระยะสั้นแก่บริษัทย่อย</t>
  </si>
  <si>
    <t>เงินสดสุทธิ(ใช้ไปใน)ได้มาจากกิจกรรมจัดหาเงิน</t>
  </si>
  <si>
    <t>เงินสดและรายการเทียบเท่าเพิ่มขี้น(ลดลง)สุทธิ</t>
  </si>
  <si>
    <t>งบฐานะการเงิน</t>
  </si>
  <si>
    <t xml:space="preserve">งบการเปลี่ยนแปลงส่วนของเจ้าของ </t>
  </si>
  <si>
    <t>การเปลี่ยนแปลงในส่วนของเจ้าของสำหรับรอบระยะเวลา</t>
  </si>
  <si>
    <t>ขาดทุนเบ็ดเสร็จรวมสำหรับรอบระยะเวลา</t>
  </si>
  <si>
    <t>กำไรเบ็ดเสร็จรวมสำหรับรอบระยะเวลา</t>
  </si>
  <si>
    <t>สำหรับรอบระยะเวลาสามเดือนสิ้นสุดวันที่ 31 มีนาคม พ.ศ. 2567</t>
  </si>
  <si>
    <t>-  ลูกหนี้การค้าและลูกหนี้หมุนเวียนอื่น</t>
  </si>
  <si>
    <t>-  เจ้าหนี้การค้าและเจ้าหนี้หมุนเวียนอื่น</t>
  </si>
  <si>
    <t>ลูกหนี้การค้าและลูกหนี้หมุนเวียนอื่น - สุทธิ</t>
  </si>
  <si>
    <t xml:space="preserve">เจ้าหนี้การค้าและเจ้าหนี้หมุนเวียนอื่น </t>
  </si>
  <si>
    <t>เงินกู้ยืมระยะยาวจากกิจการที่เกี่ยวข้องกัน</t>
  </si>
  <si>
    <t>หนี้สินตามสัญญาเช่า</t>
  </si>
  <si>
    <t>หนี้สินตามสัญญาเช่า - สุทธิ</t>
  </si>
  <si>
    <t>กำไร(ขาดทุน)สะสม</t>
  </si>
  <si>
    <t>กำไร(ขาดทุน)สุทธิก่อนภาษีเงินได้</t>
  </si>
  <si>
    <t>กำไร(ขาดทุน)สุทธิสำหรับรอบระยะเวลา</t>
  </si>
  <si>
    <t>กำไร(ขาดทุน)เบ็ดเสร็จรวมสำหรับรอบระยะเวลา</t>
  </si>
  <si>
    <t>การแบ่งปันกำไร(ขาดทุน)เบ็ดเสร็จรวม</t>
  </si>
  <si>
    <t xml:space="preserve">กำไร(ขาดทุน)ต่อหุ้น </t>
  </si>
  <si>
    <t>กำไร(ขาดทุน)ต่อหุ้นขั้นพื้นฐาน (บาท)</t>
  </si>
  <si>
    <t>ยอดยกมา ณ วันที่ 1 มกราคม พ.ศ. 2566</t>
  </si>
  <si>
    <t>ยอดคงเหลือ ณ วันที่ 31 มีนาคม พ.ศ. 2566</t>
  </si>
  <si>
    <t>ยอดยกมา ณ วันที่ 1 มกราคม พ.ศ. 2567</t>
  </si>
  <si>
    <t>ยอดคงเหลือ ณ วันที่ 31 มีนาคม พ.ศ. 2567</t>
  </si>
  <si>
    <t>งบการเปลี่ยนแปลงส่วนของเจ้าของ</t>
  </si>
  <si>
    <t>ยอดยกมาต้น ณ วันที่ 1 มกราคม พ.ศ. 2566</t>
  </si>
  <si>
    <t>(กลับรายการ)ค่าเผื่อผลขาดทุนที่คาดว่า</t>
  </si>
  <si>
    <t>งบกระแสเงินสด</t>
  </si>
  <si>
    <t>เงินสดและรายการเทียบเท่าเงินสดต้นรอบระยะเวลา</t>
  </si>
  <si>
    <t>เงินสดและรายการเทียบเท่าเงินสดสิ้นรอบระยะเวลา</t>
  </si>
  <si>
    <t>เจ้าหนี้จากการซื้อที่ดิน อาคารและอุปกรณ์</t>
  </si>
  <si>
    <t>ข้อมูลเพิ่มเติมกระแสเงินสด</t>
  </si>
  <si>
    <t>รายการที่ไม่ใช่เงินสดที่มีสาระสำคัญ มีดังนี้</t>
  </si>
  <si>
    <t>-</t>
  </si>
  <si>
    <t>ส่วนที่ถึงกำหนดชำระภายในหนึ่งปี</t>
  </si>
  <si>
    <t>ขาดทุนจากการตัดจำหน่ายสินทรัพย์ที่มีไว้เพื่อให้เช่า</t>
  </si>
  <si>
    <t>สินทรัพย์ทางการเงินที่วัดมูลค่าด้วย</t>
  </si>
  <si>
    <t>มูลค่ายุติธรรมผ่านกำไรหรือขาดทุน</t>
  </si>
  <si>
    <t>หมายเหตุประกอบข้อมูลทางการเงินระหว่างกาลเป็นส่วนหนึ่งของข้อมูลทางการเงินระหว่างกาลนี้</t>
  </si>
  <si>
    <t>สินทรัพย์ภาษีเงินได้รอการตัดบัญชี</t>
  </si>
  <si>
    <t>เงินลงทุนในกิจการร่วมค้า - สุทธิ</t>
  </si>
  <si>
    <t xml:space="preserve">(กลับรายการ)ขาดทุนจากค่าเผื่อภาษีเงินได้ถูกหัก </t>
  </si>
  <si>
    <t>-  จ่ายผลประโยชน์พนักงาน</t>
  </si>
  <si>
    <t>เงินสดจ่ายชำระหนี้สินภายใต้สัญญาเช่า</t>
  </si>
  <si>
    <t>การเพิ่มขึ้นของสินทรัพย์สิทธิการใช้จากสัญญาเช่า</t>
  </si>
  <si>
    <t>เงินสดจ่ายเพื่อซื้อสินทรัพย์ทางการเงินที่วัดมูลค่าด้วย</t>
  </si>
  <si>
    <t>เงินสดจ่ายชำระเงินกู้ยืมจากกิจการที่เกี่ยวข้องกัน</t>
  </si>
  <si>
    <t>จัดสรรแล้ว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</si>
</sst>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&quot;$&quot;#,##0_);\(&quot;$&quot;#,##0\)"/>
    <numFmt numFmtId="165" formatCode="_(* #,##0.00_);_(* \(#,##0.00\);_(* &quot;-&quot;??_);_(@_)"/>
    <numFmt numFmtId="166" formatCode="_-* #,##0_-;\-* #,##0_-;_-* &quot;-&quot;??_-;_-@_-"/>
    <numFmt numFmtId="167" formatCode="#,##0;\(#,##0\);&quot;-&quot;;@"/>
    <numFmt numFmtId="168" formatCode="#,##0;\(#,##0\)"/>
    <numFmt numFmtId="169" formatCode="#,##0;\(#,##0\);\-"/>
    <numFmt numFmtId="170" formatCode="#,##0.000;\(#,##0.000\);&quot;-&quot;;@"/>
    <numFmt numFmtId="171" formatCode="#,##0.0000;\(#,##0.0000\);&quot;-&quot;;@"/>
  </numFmts>
  <fonts count="1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name val="Cordia New"/>
      <family val="2"/>
    </font>
    <font>
      <sz val="10"/>
      <name val="Arial"/>
      <family val="2"/>
    </font>
    <font>
      <sz val="14"/>
      <name val="AngsanaUPC"/>
      <family val="1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 Unicode MS"/>
      <family val="2"/>
    </font>
    <font>
      <sz val="13"/>
      <color theme="1"/>
      <name val="Browallia New"/>
      <family val="2"/>
    </font>
    <font>
      <b/>
      <sz val="13"/>
      <color theme="1"/>
      <name val="Browallia New"/>
      <family val="2"/>
    </font>
    <font>
      <b/>
      <sz val="13"/>
      <name val="Browallia New"/>
      <family val="2"/>
    </font>
    <font>
      <sz val="13"/>
      <name val="Browallia New"/>
      <family val="2"/>
    </font>
    <font>
      <u/>
      <sz val="13"/>
      <color theme="1"/>
      <name val="Browallia New"/>
      <family val="2"/>
    </font>
    <font>
      <u/>
      <sz val="13"/>
      <name val="Browallia New"/>
      <family val="2"/>
    </font>
    <font>
      <b/>
      <u/>
      <sz val="13"/>
      <name val="Browallia New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6" fillId="0" borderId="0"/>
    <xf numFmtId="0" fontId="6" fillId="0" borderId="0"/>
    <xf numFmtId="0" fontId="2" fillId="0" borderId="0"/>
    <xf numFmtId="0" fontId="2" fillId="0" borderId="0"/>
    <xf numFmtId="0" fontId="3" fillId="0" borderId="0"/>
    <xf numFmtId="0" fontId="7" fillId="0" borderId="0"/>
    <xf numFmtId="0" fontId="2" fillId="0" borderId="0"/>
    <xf numFmtId="0" fontId="1" fillId="0" borderId="0"/>
    <xf numFmtId="165" fontId="4" fillId="0" borderId="0" applyFont="0" applyFill="0" applyBorder="0" applyAlignment="0" applyProtection="0"/>
    <xf numFmtId="0" fontId="4" fillId="0" borderId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41">
    <xf numFmtId="0" fontId="0" fillId="0" borderId="0" xfId="0"/>
    <xf numFmtId="167" fontId="8" fillId="0" borderId="0" xfId="10" applyNumberFormat="1" applyFont="1" applyBorder="1" applyAlignment="1">
      <alignment horizontal="right" vertical="center"/>
    </xf>
    <xf numFmtId="0" fontId="8" fillId="0" borderId="0" xfId="25" applyFont="1" applyAlignment="1">
      <alignment vertical="center"/>
    </xf>
    <xf numFmtId="0" fontId="8" fillId="0" borderId="0" xfId="25" applyFont="1" applyAlignment="1">
      <alignment horizontal="center" vertical="center"/>
    </xf>
    <xf numFmtId="0" fontId="8" fillId="0" borderId="1" xfId="25" applyFont="1" applyBorder="1" applyAlignment="1">
      <alignment vertical="center"/>
    </xf>
    <xf numFmtId="0" fontId="9" fillId="0" borderId="1" xfId="25" applyFont="1" applyBorder="1" applyAlignment="1">
      <alignment horizontal="right" vertical="center"/>
    </xf>
    <xf numFmtId="0" fontId="9" fillId="0" borderId="0" xfId="25" applyFont="1" applyAlignment="1">
      <alignment horizontal="justify" vertical="center" wrapText="1"/>
    </xf>
    <xf numFmtId="0" fontId="9" fillId="0" borderId="0" xfId="25" applyFont="1" applyAlignment="1">
      <alignment horizontal="center" vertical="center" wrapText="1"/>
    </xf>
    <xf numFmtId="0" fontId="9" fillId="0" borderId="0" xfId="25" applyFont="1" applyAlignment="1">
      <alignment horizontal="right" vertical="center"/>
    </xf>
    <xf numFmtId="0" fontId="9" fillId="0" borderId="0" xfId="25" applyFont="1" applyAlignment="1">
      <alignment vertical="center" wrapText="1"/>
    </xf>
    <xf numFmtId="168" fontId="9" fillId="0" borderId="0" xfId="25" applyNumberFormat="1" applyFont="1" applyAlignment="1">
      <alignment horizontal="center" vertical="center"/>
    </xf>
    <xf numFmtId="0" fontId="10" fillId="0" borderId="1" xfId="25" applyFont="1" applyBorder="1" applyAlignment="1">
      <alignment horizontal="right" vertical="center" wrapText="1"/>
    </xf>
    <xf numFmtId="0" fontId="10" fillId="0" borderId="0" xfId="25" applyFont="1" applyAlignment="1">
      <alignment horizontal="right" vertical="center" wrapText="1"/>
    </xf>
    <xf numFmtId="168" fontId="9" fillId="0" borderId="0" xfId="25" applyNumberFormat="1" applyFont="1" applyAlignment="1">
      <alignment horizontal="left" vertical="center"/>
    </xf>
    <xf numFmtId="168" fontId="8" fillId="0" borderId="0" xfId="25" applyNumberFormat="1" applyFont="1" applyAlignment="1">
      <alignment horizontal="left" vertical="center"/>
    </xf>
    <xf numFmtId="167" fontId="8" fillId="0" borderId="0" xfId="11" applyNumberFormat="1" applyFont="1" applyFill="1" applyAlignment="1">
      <alignment horizontal="right" vertical="center"/>
    </xf>
    <xf numFmtId="167" fontId="8" fillId="0" borderId="0" xfId="11" applyNumberFormat="1" applyFont="1" applyFill="1" applyBorder="1" applyAlignment="1">
      <alignment horizontal="right" vertical="center"/>
    </xf>
    <xf numFmtId="167" fontId="8" fillId="0" borderId="0" xfId="7" applyNumberFormat="1" applyFont="1" applyFill="1" applyBorder="1" applyAlignment="1">
      <alignment horizontal="right" vertical="center" wrapText="1"/>
    </xf>
    <xf numFmtId="166" fontId="8" fillId="0" borderId="0" xfId="7" applyNumberFormat="1" applyFont="1" applyFill="1" applyAlignment="1">
      <alignment vertical="center"/>
    </xf>
    <xf numFmtId="166" fontId="8" fillId="0" borderId="0" xfId="7" applyNumberFormat="1" applyFont="1" applyFill="1" applyBorder="1" applyAlignment="1">
      <alignment vertical="center"/>
    </xf>
    <xf numFmtId="167" fontId="11" fillId="0" borderId="0" xfId="2" applyNumberFormat="1" applyFont="1" applyFill="1" applyAlignment="1">
      <alignment horizontal="right" vertical="center"/>
    </xf>
    <xf numFmtId="167" fontId="11" fillId="0" borderId="0" xfId="11" applyNumberFormat="1" applyFont="1" applyFill="1" applyAlignment="1">
      <alignment horizontal="right" vertical="center"/>
    </xf>
    <xf numFmtId="167" fontId="11" fillId="0" borderId="0" xfId="11" applyNumberFormat="1" applyFont="1" applyFill="1" applyBorder="1" applyAlignment="1">
      <alignment horizontal="right" vertical="center"/>
    </xf>
    <xf numFmtId="168" fontId="8" fillId="0" borderId="0" xfId="25" quotePrefix="1" applyNumberFormat="1" applyFont="1" applyAlignment="1">
      <alignment horizontal="left" vertical="center"/>
    </xf>
    <xf numFmtId="43" fontId="8" fillId="0" borderId="0" xfId="1" applyFont="1" applyFill="1" applyAlignment="1">
      <alignment vertical="center"/>
    </xf>
    <xf numFmtId="166" fontId="11" fillId="0" borderId="0" xfId="2" applyNumberFormat="1" applyFont="1" applyFill="1" applyBorder="1" applyAlignment="1">
      <alignment horizontal="right" vertical="center" wrapText="1"/>
    </xf>
    <xf numFmtId="167" fontId="8" fillId="0" borderId="1" xfId="11" applyNumberFormat="1" applyFont="1" applyFill="1" applyBorder="1" applyAlignment="1">
      <alignment horizontal="right" vertical="center"/>
    </xf>
    <xf numFmtId="167" fontId="11" fillId="0" borderId="1" xfId="11" applyNumberFormat="1" applyFont="1" applyFill="1" applyBorder="1" applyAlignment="1">
      <alignment horizontal="right" vertical="center"/>
    </xf>
    <xf numFmtId="0" fontId="9" fillId="0" borderId="0" xfId="25" applyFont="1" applyAlignment="1">
      <alignment horizontal="right" vertical="center" wrapText="1"/>
    </xf>
    <xf numFmtId="168" fontId="8" fillId="0" borderId="0" xfId="7" applyNumberFormat="1" applyFont="1" applyFill="1" applyAlignment="1">
      <alignment vertical="center"/>
    </xf>
    <xf numFmtId="168" fontId="11" fillId="0" borderId="0" xfId="2" applyNumberFormat="1" applyFont="1" applyFill="1" applyAlignment="1">
      <alignment horizontal="right" vertical="center"/>
    </xf>
    <xf numFmtId="166" fontId="11" fillId="0" borderId="0" xfId="2" applyNumberFormat="1" applyFont="1" applyFill="1" applyAlignment="1">
      <alignment horizontal="right" vertical="center"/>
    </xf>
    <xf numFmtId="166" fontId="11" fillId="0" borderId="0" xfId="2" applyNumberFormat="1" applyFont="1" applyFill="1" applyBorder="1" applyAlignment="1">
      <alignment horizontal="right" vertical="center"/>
    </xf>
    <xf numFmtId="168" fontId="8" fillId="0" borderId="0" xfId="7" applyNumberFormat="1" applyFont="1" applyFill="1" applyBorder="1" applyAlignment="1">
      <alignment vertical="center"/>
    </xf>
    <xf numFmtId="167" fontId="8" fillId="0" borderId="0" xfId="18" applyNumberFormat="1" applyFont="1" applyFill="1" applyBorder="1" applyAlignment="1">
      <alignment horizontal="right" vertical="center"/>
    </xf>
    <xf numFmtId="168" fontId="11" fillId="0" borderId="0" xfId="7" applyNumberFormat="1" applyFont="1" applyFill="1" applyBorder="1" applyAlignment="1">
      <alignment vertical="center"/>
    </xf>
    <xf numFmtId="167" fontId="11" fillId="0" borderId="0" xfId="18" applyNumberFormat="1" applyFont="1" applyFill="1" applyBorder="1" applyAlignment="1">
      <alignment horizontal="right" vertical="center"/>
    </xf>
    <xf numFmtId="168" fontId="12" fillId="0" borderId="0" xfId="25" applyNumberFormat="1" applyFont="1" applyAlignment="1">
      <alignment horizontal="left" vertical="center"/>
    </xf>
    <xf numFmtId="167" fontId="8" fillId="0" borderId="1" xfId="18" applyNumberFormat="1" applyFont="1" applyFill="1" applyBorder="1" applyAlignment="1">
      <alignment horizontal="right" vertical="center"/>
    </xf>
    <xf numFmtId="167" fontId="11" fillId="0" borderId="1" xfId="18" applyNumberFormat="1" applyFont="1" applyFill="1" applyBorder="1" applyAlignment="1">
      <alignment horizontal="right" vertical="center"/>
    </xf>
    <xf numFmtId="168" fontId="11" fillId="0" borderId="0" xfId="7" applyNumberFormat="1" applyFont="1" applyFill="1" applyAlignment="1">
      <alignment vertical="center"/>
    </xf>
    <xf numFmtId="168" fontId="9" fillId="0" borderId="1" xfId="25" applyNumberFormat="1" applyFont="1" applyBorder="1" applyAlignment="1">
      <alignment horizontal="center" vertical="center"/>
    </xf>
    <xf numFmtId="167" fontId="8" fillId="0" borderId="0" xfId="25" applyNumberFormat="1" applyFont="1" applyAlignment="1">
      <alignment horizontal="right" vertical="center"/>
    </xf>
    <xf numFmtId="0" fontId="11" fillId="0" borderId="0" xfId="25" applyFont="1" applyAlignment="1">
      <alignment vertical="center"/>
    </xf>
    <xf numFmtId="167" fontId="8" fillId="0" borderId="1" xfId="25" applyNumberFormat="1" applyFont="1" applyBorder="1" applyAlignment="1">
      <alignment horizontal="right" vertical="center"/>
    </xf>
    <xf numFmtId="0" fontId="8" fillId="0" borderId="0" xfId="25" applyFont="1" applyAlignment="1">
      <alignment horizontal="left" vertical="center"/>
    </xf>
    <xf numFmtId="168" fontId="9" fillId="0" borderId="0" xfId="25" applyNumberFormat="1" applyFont="1" applyAlignment="1">
      <alignment vertical="center"/>
    </xf>
    <xf numFmtId="168" fontId="8" fillId="0" borderId="0" xfId="25" applyNumberFormat="1" applyFont="1" applyAlignment="1">
      <alignment vertical="center"/>
    </xf>
    <xf numFmtId="167" fontId="11" fillId="0" borderId="0" xfId="2" applyNumberFormat="1" applyFont="1" applyFill="1" applyBorder="1" applyAlignment="1">
      <alignment horizontal="right" vertical="center"/>
    </xf>
    <xf numFmtId="168" fontId="9" fillId="0" borderId="0" xfId="25" quotePrefix="1" applyNumberFormat="1" applyFont="1" applyAlignment="1">
      <alignment horizontal="left" vertical="center"/>
    </xf>
    <xf numFmtId="168" fontId="8" fillId="0" borderId="1" xfId="7" applyNumberFormat="1" applyFont="1" applyFill="1" applyBorder="1" applyAlignment="1">
      <alignment vertical="top"/>
    </xf>
    <xf numFmtId="168" fontId="11" fillId="0" borderId="1" xfId="7" applyNumberFormat="1" applyFont="1" applyFill="1" applyBorder="1" applyAlignment="1">
      <alignment vertical="top"/>
    </xf>
    <xf numFmtId="168" fontId="11" fillId="0" borderId="0" xfId="2" applyNumberFormat="1" applyFont="1" applyFill="1" applyBorder="1" applyAlignment="1">
      <alignment horizontal="right" vertical="center"/>
    </xf>
    <xf numFmtId="167" fontId="8" fillId="0" borderId="2" xfId="11" applyNumberFormat="1" applyFont="1" applyFill="1" applyBorder="1" applyAlignment="1">
      <alignment horizontal="right" vertical="center"/>
    </xf>
    <xf numFmtId="168" fontId="9" fillId="0" borderId="0" xfId="24" applyNumberFormat="1" applyFont="1" applyAlignment="1">
      <alignment horizontal="left" vertical="center"/>
    </xf>
    <xf numFmtId="0" fontId="8" fillId="0" borderId="0" xfId="21" applyFont="1" applyAlignment="1">
      <alignment vertical="center"/>
    </xf>
    <xf numFmtId="168" fontId="8" fillId="0" borderId="0" xfId="24" applyNumberFormat="1" applyFont="1" applyAlignment="1">
      <alignment horizontal="left" vertical="center"/>
    </xf>
    <xf numFmtId="0" fontId="8" fillId="0" borderId="0" xfId="21" applyFont="1" applyAlignment="1">
      <alignment horizontal="center" vertical="center"/>
    </xf>
    <xf numFmtId="166" fontId="8" fillId="0" borderId="0" xfId="7" applyNumberFormat="1" applyFont="1" applyFill="1" applyBorder="1" applyAlignment="1">
      <alignment horizontal="right" vertical="center" wrapText="1"/>
    </xf>
    <xf numFmtId="166" fontId="11" fillId="0" borderId="0" xfId="7" applyNumberFormat="1" applyFont="1" applyFill="1" applyBorder="1" applyAlignment="1">
      <alignment horizontal="right" vertical="center" wrapText="1"/>
    </xf>
    <xf numFmtId="167" fontId="11" fillId="0" borderId="0" xfId="25" applyNumberFormat="1" applyFont="1" applyAlignment="1">
      <alignment horizontal="right" vertical="center"/>
    </xf>
    <xf numFmtId="167" fontId="11" fillId="0" borderId="1" xfId="25" applyNumberFormat="1" applyFont="1" applyBorder="1" applyAlignment="1">
      <alignment horizontal="right" vertical="center"/>
    </xf>
    <xf numFmtId="167" fontId="8" fillId="0" borderId="0" xfId="25" applyNumberFormat="1" applyFont="1" applyFill="1" applyAlignment="1">
      <alignment horizontal="right" vertical="center"/>
    </xf>
    <xf numFmtId="0" fontId="8" fillId="0" borderId="1" xfId="25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0" fontId="10" fillId="0" borderId="0" xfId="0" applyFont="1" applyAlignment="1">
      <alignment horizontal="justify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166" fontId="11" fillId="0" borderId="0" xfId="1" applyNumberFormat="1" applyFont="1" applyAlignment="1">
      <alignment vertical="center"/>
    </xf>
    <xf numFmtId="166" fontId="11" fillId="0" borderId="0" xfId="1" applyNumberFormat="1" applyFont="1" applyBorder="1" applyAlignment="1">
      <alignment vertical="center"/>
    </xf>
    <xf numFmtId="166" fontId="11" fillId="0" borderId="0" xfId="1" applyNumberFormat="1" applyFont="1" applyFill="1" applyAlignment="1">
      <alignment vertical="center"/>
    </xf>
    <xf numFmtId="0" fontId="11" fillId="0" borderId="0" xfId="0" applyFont="1" applyAlignment="1">
      <alignment horizontal="justify" vertical="center" wrapText="1"/>
    </xf>
    <xf numFmtId="167" fontId="11" fillId="0" borderId="0" xfId="10" applyNumberFormat="1" applyFont="1" applyFill="1" applyBorder="1" applyAlignment="1">
      <alignment horizontal="right" vertical="center"/>
    </xf>
    <xf numFmtId="167" fontId="11" fillId="0" borderId="0" xfId="10" applyNumberFormat="1" applyFont="1" applyFill="1" applyAlignment="1">
      <alignment horizontal="right" vertical="center"/>
    </xf>
    <xf numFmtId="167" fontId="11" fillId="0" borderId="0" xfId="1" applyNumberFormat="1" applyFont="1" applyFill="1" applyAlignment="1">
      <alignment horizontal="right" vertical="top" wrapText="1"/>
    </xf>
    <xf numFmtId="167" fontId="11" fillId="0" borderId="1" xfId="10" applyNumberFormat="1" applyFont="1" applyFill="1" applyBorder="1" applyAlignment="1">
      <alignment horizontal="right" vertical="center"/>
    </xf>
    <xf numFmtId="167" fontId="11" fillId="0" borderId="0" xfId="1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horizontal="left" vertical="center" wrapText="1"/>
    </xf>
    <xf numFmtId="166" fontId="11" fillId="0" borderId="0" xfId="1" applyNumberFormat="1" applyFont="1" applyFill="1" applyBorder="1" applyAlignment="1">
      <alignment vertical="center"/>
    </xf>
    <xf numFmtId="166" fontId="11" fillId="0" borderId="0" xfId="1" applyNumberFormat="1" applyFont="1" applyBorder="1" applyAlignment="1">
      <alignment horizontal="right" vertical="center" wrapText="1"/>
    </xf>
    <xf numFmtId="166" fontId="11" fillId="0" borderId="1" xfId="1" applyNumberFormat="1" applyFont="1" applyBorder="1" applyAlignment="1">
      <alignment horizontal="right" vertical="center" wrapText="1"/>
    </xf>
    <xf numFmtId="166" fontId="11" fillId="0" borderId="0" xfId="1" applyNumberFormat="1" applyFont="1" applyFill="1" applyBorder="1" applyAlignment="1">
      <alignment horizontal="right" vertical="center" wrapText="1"/>
    </xf>
    <xf numFmtId="0" fontId="10" fillId="0" borderId="0" xfId="23" applyFont="1" applyAlignment="1">
      <alignment horizontal="left" vertical="center"/>
    </xf>
    <xf numFmtId="167" fontId="11" fillId="0" borderId="0" xfId="10" applyNumberFormat="1" applyFont="1" applyBorder="1" applyAlignment="1">
      <alignment horizontal="right" vertical="center"/>
    </xf>
    <xf numFmtId="167" fontId="11" fillId="0" borderId="1" xfId="10" applyNumberFormat="1" applyFont="1" applyBorder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167" fontId="11" fillId="0" borderId="0" xfId="1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167" fontId="11" fillId="0" borderId="0" xfId="1" applyNumberFormat="1" applyFont="1" applyFill="1" applyAlignment="1">
      <alignment vertical="top"/>
    </xf>
    <xf numFmtId="0" fontId="11" fillId="0" borderId="0" xfId="23" applyFont="1" applyAlignment="1">
      <alignment horizontal="left" vertical="center"/>
    </xf>
    <xf numFmtId="166" fontId="11" fillId="0" borderId="0" xfId="1" applyNumberFormat="1" applyFont="1" applyAlignment="1">
      <alignment horizontal="right" vertical="center" wrapText="1"/>
    </xf>
    <xf numFmtId="166" fontId="11" fillId="0" borderId="0" xfId="1" applyNumberFormat="1" applyFont="1" applyFill="1" applyAlignment="1">
      <alignment horizontal="right" vertical="center" wrapText="1"/>
    </xf>
    <xf numFmtId="167" fontId="11" fillId="0" borderId="2" xfId="10" applyNumberFormat="1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168" fontId="11" fillId="0" borderId="0" xfId="1" applyNumberFormat="1" applyFont="1" applyBorder="1" applyAlignment="1">
      <alignment vertical="center"/>
    </xf>
    <xf numFmtId="167" fontId="11" fillId="0" borderId="1" xfId="2" applyNumberFormat="1" applyFont="1" applyFill="1" applyBorder="1" applyAlignment="1">
      <alignment horizontal="right" vertical="center"/>
    </xf>
    <xf numFmtId="167" fontId="8" fillId="0" borderId="0" xfId="2" applyNumberFormat="1" applyFont="1" applyFill="1" applyBorder="1" applyAlignment="1">
      <alignment horizontal="right" vertical="center"/>
    </xf>
    <xf numFmtId="168" fontId="11" fillId="0" borderId="2" xfId="1" applyNumberFormat="1" applyFont="1" applyBorder="1" applyAlignment="1">
      <alignment vertical="center"/>
    </xf>
    <xf numFmtId="167" fontId="10" fillId="0" borderId="0" xfId="1" applyNumberFormat="1" applyFont="1" applyBorder="1" applyAlignment="1">
      <alignment vertical="center"/>
    </xf>
    <xf numFmtId="167" fontId="10" fillId="0" borderId="0" xfId="1" applyNumberFormat="1" applyFont="1" applyBorder="1" applyAlignment="1">
      <alignment horizontal="right" vertical="center"/>
    </xf>
    <xf numFmtId="167" fontId="10" fillId="0" borderId="0" xfId="1" applyNumberFormat="1" applyFont="1" applyFill="1" applyBorder="1" applyAlignment="1">
      <alignment vertical="center"/>
    </xf>
    <xf numFmtId="170" fontId="11" fillId="0" borderId="0" xfId="10" applyNumberFormat="1" applyFont="1" applyFill="1" applyAlignment="1">
      <alignment horizontal="right" vertical="center"/>
    </xf>
    <xf numFmtId="0" fontId="10" fillId="0" borderId="1" xfId="0" applyFont="1" applyBorder="1" applyAlignment="1">
      <alignment horizontal="justify" vertical="center" wrapText="1"/>
    </xf>
    <xf numFmtId="166" fontId="11" fillId="0" borderId="1" xfId="1" applyNumberFormat="1" applyFont="1" applyBorder="1" applyAlignment="1">
      <alignment vertical="center"/>
    </xf>
    <xf numFmtId="166" fontId="11" fillId="0" borderId="1" xfId="1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0" fillId="0" borderId="1" xfId="0" quotePrefix="1" applyFont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Continuous" vertical="center"/>
    </xf>
    <xf numFmtId="0" fontId="10" fillId="0" borderId="0" xfId="0" quotePrefix="1" applyFont="1" applyFill="1" applyBorder="1" applyAlignment="1">
      <alignment vertical="center"/>
    </xf>
    <xf numFmtId="0" fontId="10" fillId="0" borderId="0" xfId="0" quotePrefix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right" vertical="center"/>
    </xf>
    <xf numFmtId="0" fontId="10" fillId="0" borderId="0" xfId="25" applyFont="1" applyFill="1" applyBorder="1" applyAlignment="1">
      <alignment horizontal="right" vertical="center"/>
    </xf>
    <xf numFmtId="0" fontId="10" fillId="0" borderId="0" xfId="0" applyFont="1" applyAlignment="1">
      <alignment horizontal="right" vertical="center" wrapText="1"/>
    </xf>
    <xf numFmtId="0" fontId="10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9" fillId="0" borderId="1" xfId="25" applyFont="1" applyBorder="1" applyAlignment="1">
      <alignment horizontal="right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25" applyFont="1" applyFill="1" applyBorder="1" applyAlignment="1">
      <alignment horizontal="right" vertical="center" wrapText="1"/>
    </xf>
    <xf numFmtId="0" fontId="10" fillId="0" borderId="0" xfId="25" applyFont="1" applyFill="1" applyAlignment="1">
      <alignment horizontal="right" vertical="center" wrapText="1"/>
    </xf>
    <xf numFmtId="167" fontId="11" fillId="0" borderId="0" xfId="2" applyNumberFormat="1" applyFont="1" applyAlignment="1">
      <alignment horizontal="right" vertical="center" wrapText="1"/>
    </xf>
    <xf numFmtId="0" fontId="10" fillId="0" borderId="0" xfId="0" applyFont="1" applyAlignment="1">
      <alignment horizontal="justify" vertical="center"/>
    </xf>
    <xf numFmtId="0" fontId="11" fillId="0" borderId="0" xfId="0" applyFont="1" applyAlignment="1">
      <alignment horizontal="center" vertical="center" wrapText="1"/>
    </xf>
    <xf numFmtId="167" fontId="8" fillId="0" borderId="0" xfId="3" applyNumberFormat="1" applyFont="1" applyFill="1" applyBorder="1" applyAlignment="1">
      <alignment horizontal="right" vertical="center"/>
    </xf>
    <xf numFmtId="169" fontId="8" fillId="0" borderId="0" xfId="10" applyNumberFormat="1" applyFont="1" applyFill="1" applyAlignment="1">
      <alignment horizontal="right" vertical="center" wrapText="1"/>
    </xf>
    <xf numFmtId="169" fontId="8" fillId="0" borderId="0" xfId="2" applyNumberFormat="1" applyFont="1" applyFill="1" applyBorder="1" applyAlignment="1">
      <alignment horizontal="right" vertical="center"/>
    </xf>
    <xf numFmtId="3" fontId="8" fillId="0" borderId="0" xfId="0" applyNumberFormat="1" applyFont="1" applyAlignment="1">
      <alignment vertical="center"/>
    </xf>
    <xf numFmtId="169" fontId="11" fillId="0" borderId="0" xfId="0" applyNumberFormat="1" applyFont="1" applyAlignment="1">
      <alignment vertical="center"/>
    </xf>
    <xf numFmtId="0" fontId="11" fillId="0" borderId="0" xfId="23" applyFont="1" applyFill="1" applyAlignment="1">
      <alignment vertical="center"/>
    </xf>
    <xf numFmtId="0" fontId="11" fillId="0" borderId="0" xfId="23" applyFont="1" applyFill="1" applyAlignment="1">
      <alignment horizontal="left" vertical="center"/>
    </xf>
    <xf numFmtId="167" fontId="8" fillId="0" borderId="1" xfId="3" applyNumberFormat="1" applyFont="1" applyFill="1" applyBorder="1" applyAlignment="1">
      <alignment horizontal="right" vertical="center"/>
    </xf>
    <xf numFmtId="169" fontId="8" fillId="0" borderId="1" xfId="2" applyNumberFormat="1" applyFont="1" applyFill="1" applyBorder="1" applyAlignment="1">
      <alignment horizontal="right" vertical="center"/>
    </xf>
    <xf numFmtId="167" fontId="11" fillId="0" borderId="1" xfId="2" applyNumberFormat="1" applyFont="1" applyBorder="1" applyAlignment="1">
      <alignment horizontal="right" vertical="center" wrapText="1"/>
    </xf>
    <xf numFmtId="167" fontId="11" fillId="0" borderId="0" xfId="2" applyNumberFormat="1" applyFont="1" applyAlignment="1">
      <alignment horizontal="justify" vertical="center" wrapText="1"/>
    </xf>
    <xf numFmtId="0" fontId="11" fillId="0" borderId="0" xfId="0" applyFont="1" applyFill="1" applyAlignment="1">
      <alignment horizontal="justify" vertical="center" wrapText="1"/>
    </xf>
    <xf numFmtId="0" fontId="11" fillId="0" borderId="0" xfId="0" applyFont="1" applyFill="1" applyAlignment="1">
      <alignment horizontal="center" vertical="center" wrapText="1"/>
    </xf>
    <xf numFmtId="169" fontId="11" fillId="0" borderId="0" xfId="0" applyNumberFormat="1" applyFont="1" applyFill="1" applyAlignment="1">
      <alignment vertical="center"/>
    </xf>
    <xf numFmtId="169" fontId="8" fillId="0" borderId="0" xfId="10" applyNumberFormat="1" applyFont="1" applyFill="1" applyBorder="1" applyAlignment="1">
      <alignment horizontal="right" vertical="center" wrapText="1"/>
    </xf>
    <xf numFmtId="167" fontId="11" fillId="0" borderId="0" xfId="2" applyNumberFormat="1" applyFont="1" applyBorder="1" applyAlignment="1">
      <alignment horizontal="right" vertical="center" wrapText="1"/>
    </xf>
    <xf numFmtId="167" fontId="11" fillId="0" borderId="2" xfId="2" applyNumberFormat="1" applyFont="1" applyBorder="1" applyAlignment="1">
      <alignment horizontal="right" vertical="center" wrapText="1"/>
    </xf>
    <xf numFmtId="43" fontId="11" fillId="0" borderId="0" xfId="1" applyFont="1" applyAlignment="1">
      <alignment vertical="center"/>
    </xf>
    <xf numFmtId="0" fontId="11" fillId="0" borderId="0" xfId="23" applyFont="1" applyFill="1" applyAlignment="1">
      <alignment horizontal="center" vertical="center"/>
    </xf>
    <xf numFmtId="0" fontId="10" fillId="0" borderId="1" xfId="0" quotePrefix="1" applyFont="1" applyFill="1" applyBorder="1" applyAlignment="1">
      <alignment vertical="center"/>
    </xf>
    <xf numFmtId="167" fontId="11" fillId="0" borderId="0" xfId="2" applyNumberFormat="1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11" fillId="0" borderId="0" xfId="0" applyNumberFormat="1" applyFont="1" applyFill="1" applyAlignment="1">
      <alignment horizontal="center" vertical="center"/>
    </xf>
    <xf numFmtId="167" fontId="8" fillId="0" borderId="0" xfId="2" applyNumberFormat="1" applyFont="1" applyAlignment="1">
      <alignment vertical="center"/>
    </xf>
    <xf numFmtId="167" fontId="8" fillId="0" borderId="0" xfId="10" applyNumberFormat="1" applyFont="1" applyFill="1" applyAlignment="1">
      <alignment horizontal="right" vertical="center" wrapText="1"/>
    </xf>
    <xf numFmtId="167" fontId="8" fillId="0" borderId="0" xfId="0" applyNumberFormat="1" applyFont="1" applyAlignment="1">
      <alignment vertical="center"/>
    </xf>
    <xf numFmtId="0" fontId="11" fillId="0" borderId="0" xfId="21" applyNumberFormat="1" applyFont="1" applyAlignment="1">
      <alignment horizontal="center" vertical="center"/>
    </xf>
    <xf numFmtId="167" fontId="8" fillId="0" borderId="0" xfId="13" applyNumberFormat="1" applyFont="1" applyAlignment="1">
      <alignment horizontal="right" vertical="center" wrapText="1"/>
    </xf>
    <xf numFmtId="167" fontId="11" fillId="0" borderId="0" xfId="13" applyNumberFormat="1" applyFont="1" applyAlignment="1">
      <alignment horizontal="right" vertical="center" wrapText="1"/>
    </xf>
    <xf numFmtId="167" fontId="11" fillId="0" borderId="0" xfId="10" applyNumberFormat="1" applyFont="1" applyFill="1" applyAlignment="1">
      <alignment vertical="center"/>
    </xf>
    <xf numFmtId="167" fontId="8" fillId="0" borderId="0" xfId="10" applyNumberFormat="1" applyFont="1" applyFill="1" applyAlignment="1">
      <alignment vertical="center"/>
    </xf>
    <xf numFmtId="167" fontId="8" fillId="0" borderId="1" xfId="13" applyNumberFormat="1" applyFont="1" applyBorder="1" applyAlignment="1">
      <alignment horizontal="right" vertical="center" wrapText="1"/>
    </xf>
    <xf numFmtId="167" fontId="8" fillId="0" borderId="1" xfId="10" applyNumberFormat="1" applyFont="1" applyFill="1" applyBorder="1" applyAlignment="1">
      <alignment horizontal="right" vertical="center" wrapText="1"/>
    </xf>
    <xf numFmtId="167" fontId="8" fillId="0" borderId="0" xfId="10" applyNumberFormat="1" applyFont="1" applyFill="1" applyBorder="1" applyAlignment="1">
      <alignment horizontal="right" vertical="center" wrapText="1"/>
    </xf>
    <xf numFmtId="167" fontId="11" fillId="0" borderId="0" xfId="0" applyNumberFormat="1" applyFont="1" applyAlignment="1">
      <alignment vertical="center"/>
    </xf>
    <xf numFmtId="49" fontId="11" fillId="0" borderId="0" xfId="23" applyNumberFormat="1" applyFont="1" applyFill="1" applyAlignment="1">
      <alignment vertical="center"/>
    </xf>
    <xf numFmtId="0" fontId="11" fillId="0" borderId="0" xfId="21" applyNumberFormat="1" applyFont="1" applyAlignment="1">
      <alignment vertical="center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21" applyNumberFormat="1" applyFont="1" applyBorder="1" applyAlignment="1">
      <alignment horizontal="center" vertical="center"/>
    </xf>
    <xf numFmtId="167" fontId="11" fillId="0" borderId="0" xfId="2" applyNumberFormat="1" applyFont="1" applyBorder="1" applyAlignment="1">
      <alignment horizontal="right" vertical="center"/>
    </xf>
    <xf numFmtId="167" fontId="11" fillId="0" borderId="0" xfId="10" applyNumberFormat="1" applyFont="1" applyAlignment="1">
      <alignment horizontal="right" vertical="center" wrapText="1"/>
    </xf>
    <xf numFmtId="167" fontId="8" fillId="0" borderId="2" xfId="2" applyNumberFormat="1" applyFont="1" applyFill="1" applyBorder="1" applyAlignment="1">
      <alignment horizontal="right" vertical="center"/>
    </xf>
    <xf numFmtId="167" fontId="8" fillId="0" borderId="0" xfId="2" applyNumberFormat="1" applyFont="1" applyBorder="1" applyAlignment="1">
      <alignment horizontal="right" vertical="center"/>
    </xf>
    <xf numFmtId="0" fontId="10" fillId="0" borderId="0" xfId="21" applyNumberFormat="1" applyFont="1" applyBorder="1" applyAlignment="1">
      <alignment horizontal="center" vertical="center"/>
    </xf>
    <xf numFmtId="0" fontId="14" fillId="0" borderId="0" xfId="21" applyNumberFormat="1" applyFont="1" applyAlignment="1">
      <alignment horizontal="center" vertical="center"/>
    </xf>
    <xf numFmtId="167" fontId="10" fillId="0" borderId="0" xfId="2" quotePrefix="1" applyNumberFormat="1" applyFont="1" applyBorder="1" applyAlignment="1">
      <alignment horizontal="right" vertical="center"/>
    </xf>
    <xf numFmtId="167" fontId="10" fillId="0" borderId="0" xfId="2" quotePrefix="1" applyNumberFormat="1" applyFont="1" applyFill="1" applyBorder="1" applyAlignment="1">
      <alignment horizontal="right" vertical="center"/>
    </xf>
    <xf numFmtId="167" fontId="10" fillId="0" borderId="0" xfId="21" applyNumberFormat="1" applyFont="1" applyFill="1" applyBorder="1" applyAlignment="1">
      <alignment vertical="center"/>
    </xf>
    <xf numFmtId="167" fontId="11" fillId="0" borderId="0" xfId="21" applyNumberFormat="1" applyFont="1" applyAlignment="1">
      <alignment vertical="center"/>
    </xf>
    <xf numFmtId="0" fontId="11" fillId="0" borderId="0" xfId="21" applyNumberFormat="1" applyFont="1" applyBorder="1" applyAlignment="1">
      <alignment vertical="center"/>
    </xf>
    <xf numFmtId="167" fontId="8" fillId="0" borderId="0" xfId="10" applyNumberFormat="1" applyFont="1" applyAlignment="1">
      <alignment horizontal="right" vertical="center" wrapText="1"/>
    </xf>
    <xf numFmtId="167" fontId="11" fillId="0" borderId="0" xfId="10" applyNumberFormat="1" applyFont="1" applyAlignment="1">
      <alignment vertical="center"/>
    </xf>
    <xf numFmtId="167" fontId="8" fillId="0" borderId="1" xfId="2" applyNumberFormat="1" applyFont="1" applyBorder="1" applyAlignment="1">
      <alignment horizontal="right" vertical="center" wrapText="1"/>
    </xf>
    <xf numFmtId="167" fontId="8" fillId="0" borderId="1" xfId="10" applyNumberFormat="1" applyFont="1" applyFill="1" applyBorder="1" applyAlignment="1">
      <alignment vertical="center"/>
    </xf>
    <xf numFmtId="167" fontId="11" fillId="0" borderId="1" xfId="10" applyNumberFormat="1" applyFont="1" applyBorder="1" applyAlignment="1">
      <alignment vertical="center"/>
    </xf>
    <xf numFmtId="167" fontId="11" fillId="0" borderId="1" xfId="13" applyNumberFormat="1" applyFont="1" applyBorder="1" applyAlignment="1">
      <alignment horizontal="right" vertical="center"/>
    </xf>
    <xf numFmtId="167" fontId="11" fillId="0" borderId="1" xfId="13" applyNumberFormat="1" applyFont="1" applyBorder="1" applyAlignment="1">
      <alignment vertical="center"/>
    </xf>
    <xf numFmtId="167" fontId="11" fillId="0" borderId="1" xfId="10" applyNumberFormat="1" applyFont="1" applyBorder="1" applyAlignment="1">
      <alignment horizontal="right" vertical="center" wrapText="1"/>
    </xf>
    <xf numFmtId="166" fontId="11" fillId="0" borderId="0" xfId="0" applyNumberFormat="1" applyFont="1" applyAlignment="1">
      <alignment vertical="center"/>
    </xf>
    <xf numFmtId="166" fontId="11" fillId="0" borderId="0" xfId="0" applyNumberFormat="1" applyFont="1" applyFill="1" applyAlignment="1">
      <alignment vertical="center"/>
    </xf>
    <xf numFmtId="0" fontId="9" fillId="0" borderId="0" xfId="0" applyFont="1" applyAlignment="1">
      <alignment vertical="center"/>
    </xf>
    <xf numFmtId="168" fontId="9" fillId="0" borderId="0" xfId="0" applyNumberFormat="1" applyFont="1" applyAlignment="1">
      <alignment horizontal="left" vertical="center"/>
    </xf>
    <xf numFmtId="168" fontId="9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vertical="center"/>
    </xf>
    <xf numFmtId="168" fontId="8" fillId="0" borderId="1" xfId="0" applyNumberFormat="1" applyFont="1" applyBorder="1" applyAlignment="1">
      <alignment horizontal="center" vertical="center"/>
    </xf>
    <xf numFmtId="168" fontId="8" fillId="0" borderId="1" xfId="0" applyNumberFormat="1" applyFont="1" applyBorder="1" applyAlignment="1">
      <alignment horizontal="centerContinuous" vertical="center"/>
    </xf>
    <xf numFmtId="168" fontId="8" fillId="0" borderId="1" xfId="2" applyNumberFormat="1" applyFont="1" applyFill="1" applyBorder="1" applyAlignment="1">
      <alignment horizontal="right" vertical="center"/>
    </xf>
    <xf numFmtId="168" fontId="8" fillId="0" borderId="1" xfId="2" applyNumberFormat="1" applyFont="1" applyFill="1" applyBorder="1" applyAlignment="1">
      <alignment horizontal="centerContinuous" vertical="center"/>
    </xf>
    <xf numFmtId="168" fontId="9" fillId="0" borderId="1" xfId="2" applyNumberFormat="1" applyFont="1" applyFill="1" applyBorder="1" applyAlignment="1">
      <alignment horizontal="right" vertical="center"/>
    </xf>
    <xf numFmtId="168" fontId="8" fillId="0" borderId="0" xfId="0" applyNumberFormat="1" applyFont="1" applyAlignment="1">
      <alignment vertical="center"/>
    </xf>
    <xf numFmtId="168" fontId="9" fillId="0" borderId="0" xfId="0" applyNumberFormat="1" applyFont="1" applyAlignment="1">
      <alignment horizontal="center" vertical="center"/>
    </xf>
    <xf numFmtId="168" fontId="9" fillId="0" borderId="0" xfId="2" applyNumberFormat="1" applyFont="1" applyFill="1" applyBorder="1" applyAlignment="1">
      <alignment horizontal="right" vertical="center"/>
    </xf>
    <xf numFmtId="168" fontId="9" fillId="0" borderId="0" xfId="2" quotePrefix="1" applyNumberFormat="1" applyFont="1" applyFill="1" applyBorder="1" applyAlignment="1">
      <alignment horizontal="right" vertical="center"/>
    </xf>
    <xf numFmtId="168" fontId="9" fillId="0" borderId="0" xfId="0" applyNumberFormat="1" applyFont="1" applyAlignment="1">
      <alignment horizontal="right" vertical="center"/>
    </xf>
    <xf numFmtId="168" fontId="9" fillId="0" borderId="1" xfId="0" applyNumberFormat="1" applyFont="1" applyBorder="1" applyAlignment="1">
      <alignment horizontal="right" vertical="center"/>
    </xf>
    <xf numFmtId="168" fontId="9" fillId="0" borderId="0" xfId="0" quotePrefix="1" applyNumberFormat="1" applyFont="1" applyAlignment="1">
      <alignment horizontal="left" vertical="center"/>
    </xf>
    <xf numFmtId="168" fontId="8" fillId="0" borderId="0" xfId="2" applyNumberFormat="1" applyFont="1" applyFill="1" applyBorder="1" applyAlignment="1">
      <alignment horizontal="right" vertical="center"/>
    </xf>
    <xf numFmtId="168" fontId="9" fillId="0" borderId="0" xfId="0" applyNumberFormat="1" applyFont="1" applyAlignment="1">
      <alignment vertical="center"/>
    </xf>
    <xf numFmtId="168" fontId="9" fillId="0" borderId="0" xfId="26" applyNumberFormat="1" applyFont="1" applyAlignment="1">
      <alignment vertical="center"/>
    </xf>
    <xf numFmtId="167" fontId="8" fillId="0" borderId="1" xfId="2" applyNumberFormat="1" applyFont="1" applyBorder="1" applyAlignment="1">
      <alignment horizontal="right" vertical="center"/>
    </xf>
    <xf numFmtId="167" fontId="8" fillId="0" borderId="0" xfId="19" applyNumberFormat="1" applyFont="1" applyBorder="1" applyAlignment="1">
      <alignment horizontal="right" vertical="center"/>
    </xf>
    <xf numFmtId="167" fontId="8" fillId="0" borderId="1" xfId="2" applyNumberFormat="1" applyFont="1" applyFill="1" applyBorder="1" applyAlignment="1">
      <alignment horizontal="right" vertical="center"/>
    </xf>
    <xf numFmtId="167" fontId="8" fillId="0" borderId="0" xfId="0" applyNumberFormat="1" applyFont="1" applyAlignment="1">
      <alignment horizontal="right" vertical="center"/>
    </xf>
    <xf numFmtId="168" fontId="8" fillId="0" borderId="1" xfId="0" applyNumberFormat="1" applyFont="1" applyBorder="1" applyAlignment="1">
      <alignment horizontal="right" vertical="center"/>
    </xf>
    <xf numFmtId="168" fontId="8" fillId="0" borderId="2" xfId="2" applyNumberFormat="1" applyFont="1" applyFill="1" applyBorder="1" applyAlignment="1">
      <alignment horizontal="right" vertical="center"/>
    </xf>
    <xf numFmtId="168" fontId="8" fillId="0" borderId="1" xfId="0" applyNumberFormat="1" applyFont="1" applyBorder="1" applyAlignment="1">
      <alignment vertical="center"/>
    </xf>
    <xf numFmtId="168" fontId="8" fillId="0" borderId="0" xfId="0" applyNumberFormat="1" applyFont="1" applyAlignment="1">
      <alignment horizontal="centerContinuous" vertical="center"/>
    </xf>
    <xf numFmtId="168" fontId="8" fillId="0" borderId="0" xfId="26" applyNumberFormat="1" applyFont="1" applyAlignment="1">
      <alignment horizontal="left" vertical="center"/>
    </xf>
    <xf numFmtId="168" fontId="8" fillId="0" borderId="0" xfId="0" applyNumberFormat="1" applyFont="1" applyAlignment="1">
      <alignment horizontal="left" vertical="center"/>
    </xf>
    <xf numFmtId="168" fontId="8" fillId="0" borderId="0" xfId="0" applyNumberFormat="1" applyFont="1" applyAlignment="1">
      <alignment horizontal="right" vertical="center"/>
    </xf>
    <xf numFmtId="0" fontId="9" fillId="0" borderId="0" xfId="25" applyFont="1" applyAlignment="1">
      <alignment vertical="center"/>
    </xf>
    <xf numFmtId="168" fontId="9" fillId="0" borderId="1" xfId="25" quotePrefix="1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Continuous" vertical="center"/>
    </xf>
    <xf numFmtId="0" fontId="9" fillId="0" borderId="0" xfId="25" quotePrefix="1" applyFont="1" applyAlignment="1">
      <alignment vertical="center"/>
    </xf>
    <xf numFmtId="0" fontId="9" fillId="0" borderId="1" xfId="25" quotePrefix="1" applyFont="1" applyBorder="1" applyAlignment="1">
      <alignment vertical="center"/>
    </xf>
    <xf numFmtId="171" fontId="11" fillId="0" borderId="2" xfId="10" applyNumberFormat="1" applyFont="1" applyFill="1" applyBorder="1" applyAlignment="1">
      <alignment horizontal="right" vertical="center"/>
    </xf>
    <xf numFmtId="171" fontId="11" fillId="0" borderId="0" xfId="10" applyNumberFormat="1" applyFont="1" applyFill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68" fontId="9" fillId="0" borderId="3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8" fontId="9" fillId="0" borderId="1" xfId="2" applyNumberFormat="1" applyFont="1" applyFill="1" applyBorder="1" applyAlignment="1">
      <alignment horizontal="right" vertical="center"/>
    </xf>
    <xf numFmtId="0" fontId="8" fillId="0" borderId="1" xfId="25" applyFont="1" applyBorder="1" applyAlignment="1">
      <alignment horizontal="center" vertical="center"/>
    </xf>
    <xf numFmtId="0" fontId="9" fillId="0" borderId="1" xfId="25" applyFont="1" applyBorder="1" applyAlignment="1">
      <alignment horizontal="center" vertical="center" wrapText="1"/>
    </xf>
    <xf numFmtId="0" fontId="9" fillId="0" borderId="3" xfId="25" applyFont="1" applyBorder="1" applyAlignment="1">
      <alignment horizontal="center" vertical="center" wrapText="1"/>
    </xf>
  </cellXfs>
  <cellStyles count="43">
    <cellStyle name="Comma" xfId="1" builtinId="3"/>
    <cellStyle name="Comma 2" xfId="2" xr:uid="{00000000-0005-0000-0000-000001000000}"/>
    <cellStyle name="Comma 2 2" xfId="3" xr:uid="{00000000-0005-0000-0000-000002000000}"/>
    <cellStyle name="Comma 2 2 2" xfId="4" xr:uid="{00000000-0005-0000-0000-000003000000}"/>
    <cellStyle name="Comma 2 2 2 2" xfId="5" xr:uid="{00000000-0005-0000-0000-000004000000}"/>
    <cellStyle name="Comma 2 2 2 2 2" xfId="32" xr:uid="{D3E9774D-9D4E-4F6E-96B8-DE6478DE565A}"/>
    <cellStyle name="Comma 2 2 2 3" xfId="31" xr:uid="{48DF989C-ED4B-4581-80F3-187D1C110AAB}"/>
    <cellStyle name="Comma 2 2 3" xfId="6" xr:uid="{00000000-0005-0000-0000-000005000000}"/>
    <cellStyle name="Comma 2 2 3 2" xfId="33" xr:uid="{6AD8D8F8-E386-4B90-A3E4-64F5F668C9E8}"/>
    <cellStyle name="Comma 2 3" xfId="7" xr:uid="{00000000-0005-0000-0000-000006000000}"/>
    <cellStyle name="Comma 2 3 2" xfId="8" xr:uid="{00000000-0005-0000-0000-000007000000}"/>
    <cellStyle name="Comma 2 3 2 2" xfId="35" xr:uid="{366A580E-7C2D-4A89-9321-F465FEC5BB8C}"/>
    <cellStyle name="Comma 2 3 3" xfId="34" xr:uid="{90F6D244-3667-4522-88A4-CA8637EB4784}"/>
    <cellStyle name="Comma 2 4" xfId="9" xr:uid="{00000000-0005-0000-0000-000008000000}"/>
    <cellStyle name="Comma 2 4 2" xfId="36" xr:uid="{4040F6B8-A54C-43D2-A81D-D7EA135E383A}"/>
    <cellStyle name="Comma 3" xfId="10" xr:uid="{00000000-0005-0000-0000-000009000000}"/>
    <cellStyle name="Comma 3 2" xfId="11" xr:uid="{00000000-0005-0000-0000-00000A000000}"/>
    <cellStyle name="Comma 3 2 2" xfId="12" xr:uid="{00000000-0005-0000-0000-00000B000000}"/>
    <cellStyle name="Comma 3 2 2 2" xfId="38" xr:uid="{9B7A930A-88B8-45AF-872C-A1E2F6238571}"/>
    <cellStyle name="Comma 3 2 3" xfId="37" xr:uid="{FDC26411-97FF-48B8-9227-82BECEB0BF16}"/>
    <cellStyle name="Comma 3 3" xfId="13" xr:uid="{00000000-0005-0000-0000-00000C000000}"/>
    <cellStyle name="Comma 3 4" xfId="14" xr:uid="{00000000-0005-0000-0000-00000D000000}"/>
    <cellStyle name="Comma 3 4 2" xfId="39" xr:uid="{C5F7D00B-37E9-4EE9-925B-1E2A723FC63E}"/>
    <cellStyle name="Comma 4" xfId="15" xr:uid="{00000000-0005-0000-0000-00000E000000}"/>
    <cellStyle name="Comma 4 2" xfId="16" xr:uid="{00000000-0005-0000-0000-00000F000000}"/>
    <cellStyle name="Comma 4 2 2" xfId="41" xr:uid="{42090C20-FA58-406D-9704-A747701F89B5}"/>
    <cellStyle name="Comma 4 3" xfId="40" xr:uid="{680BB618-9DB4-4E4C-985B-9EFA24011D7B}"/>
    <cellStyle name="Comma 5" xfId="17" xr:uid="{00000000-0005-0000-0000-000010000000}"/>
    <cellStyle name="Comma 5 2" xfId="42" xr:uid="{8400DB36-F0BE-4E8F-8AAC-EFC5FF4A931E}"/>
    <cellStyle name="Comma 6" xfId="30" xr:uid="{E90AEBB7-FA3B-431F-84EC-31E20C90F442}"/>
    <cellStyle name="Comma_Major Q2'06 2" xfId="18" xr:uid="{00000000-0005-0000-0000-000011000000}"/>
    <cellStyle name="Comma_RGR Q2'03 - Eng" xfId="19" xr:uid="{00000000-0005-0000-0000-000012000000}"/>
    <cellStyle name="Normal" xfId="0" builtinId="0"/>
    <cellStyle name="Normal 2" xfId="20" xr:uid="{00000000-0005-0000-0000-000015000000}"/>
    <cellStyle name="Normal 2 11 4" xfId="21" xr:uid="{00000000-0005-0000-0000-000016000000}"/>
    <cellStyle name="Normal 2 2" xfId="22" xr:uid="{00000000-0005-0000-0000-000017000000}"/>
    <cellStyle name="Normal 3" xfId="23" xr:uid="{00000000-0005-0000-0000-000018000000}"/>
    <cellStyle name="Normal 3 2" xfId="24" xr:uid="{00000000-0005-0000-0000-000019000000}"/>
    <cellStyle name="Normal 4" xfId="25" xr:uid="{00000000-0005-0000-0000-00001A000000}"/>
    <cellStyle name="Normal 7" xfId="26" xr:uid="{00000000-0005-0000-0000-00001B000000}"/>
    <cellStyle name="Normal 8" xfId="27" xr:uid="{00000000-0005-0000-0000-00001C000000}"/>
    <cellStyle name="เครื่องหมายจุลภาค_MS-q103" xfId="28" xr:uid="{00000000-0005-0000-0000-00001D000000}"/>
    <cellStyle name="ปกติ_MS-q103" xfId="29" xr:uid="{00000000-0005-0000-0000-00001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35"/>
  <sheetViews>
    <sheetView zoomScaleNormal="100" zoomScaleSheetLayoutView="115" workbookViewId="0">
      <selection activeCell="C7" sqref="C7"/>
    </sheetView>
  </sheetViews>
  <sheetFormatPr defaultColWidth="9.44140625" defaultRowHeight="21.75" customHeight="1"/>
  <cols>
    <col min="1" max="1" width="1.44140625" style="114" customWidth="1"/>
    <col min="2" max="2" width="1.44140625" style="65" customWidth="1"/>
    <col min="3" max="3" width="29" style="65" customWidth="1"/>
    <col min="4" max="4" width="7.44140625" style="65" customWidth="1"/>
    <col min="5" max="5" width="0.5546875" style="65" customWidth="1"/>
    <col min="6" max="6" width="15.5546875" style="65" customWidth="1"/>
    <col min="7" max="7" width="0.5546875" style="65" customWidth="1"/>
    <col min="8" max="8" width="13.44140625" style="65" customWidth="1"/>
    <col min="9" max="9" width="0.5546875" style="65" customWidth="1"/>
    <col min="10" max="10" width="15.5546875" style="65" customWidth="1"/>
    <col min="11" max="11" width="0.5546875" style="65" customWidth="1"/>
    <col min="12" max="12" width="13.44140625" style="114" customWidth="1"/>
    <col min="13" max="14" width="9.44140625" style="65"/>
    <col min="15" max="15" width="9.44140625" style="65" customWidth="1"/>
    <col min="16" max="16384" width="9.44140625" style="65"/>
  </cols>
  <sheetData>
    <row r="1" spans="1:19" ht="21.75" customHeight="1">
      <c r="A1" s="113" t="s">
        <v>0</v>
      </c>
      <c r="B1" s="64"/>
      <c r="C1" s="64"/>
    </row>
    <row r="2" spans="1:19" ht="21.75" customHeight="1">
      <c r="A2" s="113" t="s">
        <v>133</v>
      </c>
      <c r="B2" s="64"/>
      <c r="C2" s="64"/>
    </row>
    <row r="3" spans="1:19" ht="21.75" customHeight="1">
      <c r="A3" s="115" t="s">
        <v>115</v>
      </c>
      <c r="B3" s="115"/>
      <c r="C3" s="115"/>
      <c r="D3" s="68"/>
      <c r="E3" s="68"/>
      <c r="F3" s="116"/>
      <c r="G3" s="116"/>
      <c r="H3" s="117"/>
      <c r="I3" s="117"/>
      <c r="J3" s="117"/>
      <c r="K3" s="116"/>
      <c r="L3" s="116"/>
    </row>
    <row r="4" spans="1:19" ht="21.75" customHeight="1">
      <c r="A4" s="118"/>
      <c r="B4" s="119"/>
      <c r="C4" s="119"/>
      <c r="D4" s="120"/>
      <c r="E4" s="120"/>
      <c r="F4" s="120"/>
      <c r="G4" s="120"/>
      <c r="H4" s="120"/>
      <c r="I4" s="120"/>
      <c r="J4" s="120"/>
      <c r="K4" s="120"/>
      <c r="L4" s="121"/>
    </row>
    <row r="5" spans="1:19" ht="21.75" customHeight="1">
      <c r="F5" s="68"/>
      <c r="G5" s="68"/>
      <c r="H5" s="68"/>
      <c r="I5" s="68"/>
      <c r="J5" s="68"/>
      <c r="K5" s="68"/>
      <c r="L5" s="122" t="s">
        <v>1</v>
      </c>
    </row>
    <row r="6" spans="1:19" ht="21.75" customHeight="1">
      <c r="A6" s="113"/>
      <c r="B6" s="64"/>
      <c r="C6" s="70"/>
      <c r="D6" s="71"/>
      <c r="E6" s="71"/>
      <c r="F6" s="233" t="s">
        <v>2</v>
      </c>
      <c r="G6" s="233"/>
      <c r="H6" s="233"/>
      <c r="I6" s="71"/>
      <c r="J6" s="233" t="s">
        <v>73</v>
      </c>
      <c r="K6" s="233"/>
      <c r="L6" s="233"/>
    </row>
    <row r="7" spans="1:19" ht="21.75" customHeight="1">
      <c r="A7" s="113"/>
      <c r="B7" s="64"/>
      <c r="C7" s="73"/>
      <c r="D7" s="73"/>
      <c r="E7" s="73"/>
      <c r="F7" s="123" t="s">
        <v>75</v>
      </c>
      <c r="G7" s="124"/>
      <c r="H7" s="72" t="s">
        <v>3</v>
      </c>
      <c r="I7" s="124"/>
      <c r="J7" s="123" t="s">
        <v>75</v>
      </c>
      <c r="K7" s="124"/>
      <c r="L7" s="125" t="s">
        <v>3</v>
      </c>
    </row>
    <row r="8" spans="1:19" ht="21.75" customHeight="1">
      <c r="A8" s="113"/>
      <c r="B8" s="64"/>
      <c r="C8" s="73"/>
      <c r="D8" s="73"/>
      <c r="E8" s="73"/>
      <c r="F8" s="124" t="s">
        <v>116</v>
      </c>
      <c r="G8" s="124"/>
      <c r="H8" s="124" t="s">
        <v>4</v>
      </c>
      <c r="I8" s="124"/>
      <c r="J8" s="124" t="s">
        <v>116</v>
      </c>
      <c r="K8" s="124"/>
      <c r="L8" s="124" t="s">
        <v>4</v>
      </c>
    </row>
    <row r="9" spans="1:19" ht="21.75" customHeight="1">
      <c r="A9" s="126"/>
      <c r="B9" s="127"/>
      <c r="C9" s="73"/>
      <c r="D9" s="74" t="s">
        <v>5</v>
      </c>
      <c r="E9" s="124"/>
      <c r="F9" s="128" t="s">
        <v>117</v>
      </c>
      <c r="G9" s="28"/>
      <c r="H9" s="128" t="s">
        <v>103</v>
      </c>
      <c r="I9" s="28"/>
      <c r="J9" s="128" t="s">
        <v>117</v>
      </c>
      <c r="K9" s="28"/>
      <c r="L9" s="128" t="s">
        <v>103</v>
      </c>
    </row>
    <row r="10" spans="1:19" ht="21.75" customHeight="1">
      <c r="A10" s="126"/>
      <c r="B10" s="127"/>
      <c r="C10" s="73"/>
      <c r="D10" s="129"/>
      <c r="E10" s="124"/>
      <c r="F10" s="130"/>
      <c r="G10" s="131"/>
      <c r="H10" s="130"/>
      <c r="I10" s="131"/>
      <c r="J10" s="130"/>
      <c r="K10" s="131"/>
      <c r="L10" s="130"/>
    </row>
    <row r="11" spans="1:19" ht="21.75" customHeight="1">
      <c r="A11" s="113" t="s">
        <v>6</v>
      </c>
      <c r="B11" s="64"/>
      <c r="C11" s="70"/>
      <c r="D11" s="71"/>
      <c r="E11" s="71"/>
      <c r="F11" s="132"/>
      <c r="G11" s="132"/>
      <c r="H11" s="132"/>
      <c r="I11" s="132"/>
      <c r="J11" s="132"/>
      <c r="K11" s="132"/>
      <c r="L11" s="132"/>
    </row>
    <row r="12" spans="1:19" ht="6" customHeight="1">
      <c r="A12" s="113"/>
      <c r="B12" s="64"/>
      <c r="C12" s="70"/>
      <c r="D12" s="71"/>
      <c r="E12" s="71"/>
      <c r="F12" s="132"/>
      <c r="G12" s="132"/>
      <c r="H12" s="132"/>
      <c r="I12" s="132"/>
      <c r="J12" s="132"/>
      <c r="K12" s="132"/>
      <c r="L12" s="132"/>
    </row>
    <row r="13" spans="1:19" ht="21.75" customHeight="1">
      <c r="A13" s="113" t="s">
        <v>7</v>
      </c>
      <c r="B13" s="64"/>
      <c r="C13" s="133"/>
      <c r="D13" s="71"/>
      <c r="E13" s="71"/>
      <c r="F13" s="132"/>
      <c r="G13" s="132"/>
      <c r="H13" s="132"/>
      <c r="I13" s="132"/>
      <c r="J13" s="132"/>
      <c r="K13" s="132"/>
      <c r="L13" s="132"/>
    </row>
    <row r="14" spans="1:19" ht="6" customHeight="1">
      <c r="A14" s="113"/>
      <c r="B14" s="64"/>
      <c r="C14" s="70"/>
      <c r="D14" s="71"/>
      <c r="E14" s="71"/>
      <c r="F14" s="132"/>
      <c r="G14" s="132"/>
      <c r="H14" s="132"/>
      <c r="I14" s="132"/>
      <c r="J14" s="132"/>
      <c r="K14" s="132"/>
      <c r="L14" s="132"/>
    </row>
    <row r="15" spans="1:19" ht="21.75" customHeight="1">
      <c r="A15" s="114" t="s">
        <v>8</v>
      </c>
      <c r="C15" s="78"/>
      <c r="D15" s="134"/>
      <c r="E15" s="134"/>
      <c r="F15" s="135">
        <v>36016</v>
      </c>
      <c r="G15" s="135"/>
      <c r="H15" s="136">
        <v>33440</v>
      </c>
      <c r="I15" s="137"/>
      <c r="J15" s="138">
        <v>22093</v>
      </c>
      <c r="K15" s="136"/>
      <c r="L15" s="136">
        <v>10482</v>
      </c>
      <c r="P15" s="139"/>
      <c r="S15" s="139"/>
    </row>
    <row r="16" spans="1:19" ht="21.75" customHeight="1">
      <c r="A16" s="114" t="s">
        <v>141</v>
      </c>
      <c r="C16" s="78"/>
      <c r="D16" s="134"/>
      <c r="E16" s="134"/>
      <c r="F16" s="135">
        <v>111046</v>
      </c>
      <c r="G16" s="135"/>
      <c r="H16" s="136">
        <v>85448</v>
      </c>
      <c r="I16" s="137"/>
      <c r="J16" s="136">
        <v>13428</v>
      </c>
      <c r="K16" s="136"/>
      <c r="L16" s="136">
        <v>8801</v>
      </c>
      <c r="P16" s="139"/>
      <c r="S16" s="139"/>
    </row>
    <row r="17" spans="1:19" ht="21.75" customHeight="1">
      <c r="A17" s="114" t="s">
        <v>99</v>
      </c>
      <c r="C17" s="78"/>
      <c r="D17" s="134">
        <v>16.3</v>
      </c>
      <c r="E17" s="134"/>
      <c r="F17" s="136" t="s">
        <v>166</v>
      </c>
      <c r="G17" s="135"/>
      <c r="H17" s="136">
        <v>0</v>
      </c>
      <c r="I17" s="137"/>
      <c r="J17" s="136">
        <v>405206</v>
      </c>
      <c r="K17" s="136"/>
      <c r="L17" s="136">
        <v>419206</v>
      </c>
      <c r="P17" s="139"/>
      <c r="S17" s="139"/>
    </row>
    <row r="18" spans="1:19" ht="21.75" customHeight="1">
      <c r="A18" s="114" t="s">
        <v>83</v>
      </c>
      <c r="C18" s="78"/>
      <c r="D18" s="134"/>
      <c r="E18" s="134"/>
      <c r="F18" s="135">
        <v>12400</v>
      </c>
      <c r="G18" s="135"/>
      <c r="H18" s="137">
        <v>14400</v>
      </c>
      <c r="I18" s="137"/>
      <c r="J18" s="137">
        <v>1915</v>
      </c>
      <c r="K18" s="137"/>
      <c r="L18" s="137">
        <v>3666</v>
      </c>
      <c r="P18" s="139"/>
      <c r="S18" s="139"/>
    </row>
    <row r="19" spans="1:19" ht="21.75" customHeight="1">
      <c r="A19" s="140" t="s">
        <v>84</v>
      </c>
      <c r="B19" s="140"/>
      <c r="C19" s="141"/>
      <c r="D19" s="134"/>
      <c r="E19" s="134"/>
      <c r="F19" s="135">
        <v>42288</v>
      </c>
      <c r="G19" s="135"/>
      <c r="H19" s="136">
        <v>38033</v>
      </c>
      <c r="I19" s="137"/>
      <c r="J19" s="136">
        <v>3809</v>
      </c>
      <c r="K19" s="136"/>
      <c r="L19" s="136">
        <v>3282</v>
      </c>
      <c r="P19" s="139"/>
      <c r="S19" s="139"/>
    </row>
    <row r="20" spans="1:19" ht="21.75" customHeight="1">
      <c r="A20" s="140" t="s">
        <v>9</v>
      </c>
      <c r="B20" s="140"/>
      <c r="C20" s="141"/>
      <c r="D20" s="134"/>
      <c r="E20" s="134"/>
      <c r="F20" s="142">
        <v>1011</v>
      </c>
      <c r="G20" s="135"/>
      <c r="H20" s="143">
        <v>393</v>
      </c>
      <c r="I20" s="137"/>
      <c r="J20" s="143">
        <v>250</v>
      </c>
      <c r="K20" s="137"/>
      <c r="L20" s="143">
        <v>117</v>
      </c>
      <c r="P20" s="139"/>
      <c r="S20" s="139"/>
    </row>
    <row r="21" spans="1:19" ht="6" customHeight="1">
      <c r="A21" s="113"/>
      <c r="B21" s="64"/>
      <c r="C21" s="70"/>
      <c r="D21" s="71"/>
      <c r="E21" s="71"/>
      <c r="F21" s="132"/>
      <c r="G21" s="132"/>
      <c r="H21" s="132"/>
      <c r="I21" s="132"/>
      <c r="J21" s="132"/>
      <c r="K21" s="132"/>
      <c r="L21" s="132"/>
    </row>
    <row r="22" spans="1:19" ht="21.75" customHeight="1">
      <c r="A22" s="113" t="s">
        <v>10</v>
      </c>
      <c r="B22" s="64"/>
      <c r="C22" s="70"/>
      <c r="D22" s="134"/>
      <c r="E22" s="134"/>
      <c r="F22" s="144">
        <f>SUM(F15:F20)</f>
        <v>202761</v>
      </c>
      <c r="G22" s="132"/>
      <c r="H22" s="144">
        <f>SUM(H15:H20)</f>
        <v>171714</v>
      </c>
      <c r="I22" s="132"/>
      <c r="J22" s="144">
        <f>SUM(J15:J20)</f>
        <v>446701</v>
      </c>
      <c r="K22" s="132"/>
      <c r="L22" s="144">
        <f>SUM(L15:L20)</f>
        <v>445554</v>
      </c>
    </row>
    <row r="23" spans="1:19" ht="21.75" customHeight="1">
      <c r="C23" s="78"/>
      <c r="D23" s="78"/>
      <c r="E23" s="78"/>
      <c r="F23" s="145"/>
      <c r="G23" s="145"/>
      <c r="H23" s="145"/>
      <c r="I23" s="145"/>
      <c r="J23" s="145"/>
      <c r="K23" s="145"/>
      <c r="L23" s="145"/>
    </row>
    <row r="24" spans="1:19" ht="21.75" customHeight="1">
      <c r="A24" s="113" t="s">
        <v>11</v>
      </c>
      <c r="B24" s="64"/>
      <c r="C24" s="70"/>
      <c r="D24" s="71"/>
      <c r="E24" s="71"/>
      <c r="F24" s="132"/>
      <c r="G24" s="132"/>
      <c r="H24" s="132"/>
      <c r="I24" s="132"/>
      <c r="J24" s="132"/>
      <c r="K24" s="132"/>
      <c r="L24" s="132"/>
    </row>
    <row r="25" spans="1:19" ht="6" customHeight="1">
      <c r="A25" s="113"/>
      <c r="B25" s="64"/>
      <c r="C25" s="70"/>
      <c r="D25" s="71"/>
      <c r="E25" s="71"/>
      <c r="F25" s="132"/>
      <c r="G25" s="132"/>
      <c r="H25" s="132"/>
      <c r="I25" s="132"/>
      <c r="J25" s="132"/>
      <c r="K25" s="132"/>
      <c r="L25" s="132"/>
    </row>
    <row r="26" spans="1:19" ht="21.75" customHeight="1">
      <c r="A26" s="114" t="s">
        <v>169</v>
      </c>
      <c r="C26" s="78"/>
      <c r="D26" s="134"/>
      <c r="E26" s="134"/>
      <c r="F26" s="137"/>
      <c r="G26" s="135"/>
      <c r="H26" s="137"/>
      <c r="I26" s="137"/>
      <c r="J26" s="137"/>
      <c r="K26" s="137"/>
      <c r="L26" s="136"/>
      <c r="P26" s="139"/>
      <c r="S26" s="139"/>
    </row>
    <row r="27" spans="1:19" ht="21.75" customHeight="1">
      <c r="B27" s="114" t="s">
        <v>170</v>
      </c>
      <c r="C27" s="78"/>
      <c r="D27" s="134">
        <v>7</v>
      </c>
      <c r="E27" s="134"/>
      <c r="F27" s="137">
        <v>1000</v>
      </c>
      <c r="G27" s="135"/>
      <c r="H27" s="137">
        <v>0</v>
      </c>
      <c r="I27" s="137"/>
      <c r="J27" s="137">
        <v>0</v>
      </c>
      <c r="K27" s="137"/>
      <c r="L27" s="136">
        <v>0</v>
      </c>
      <c r="P27" s="139"/>
      <c r="S27" s="139"/>
    </row>
    <row r="28" spans="1:19" ht="21.75" customHeight="1">
      <c r="A28" s="114" t="s">
        <v>12</v>
      </c>
      <c r="C28" s="78"/>
      <c r="D28" s="134"/>
      <c r="E28" s="134"/>
      <c r="F28" s="137" t="s">
        <v>166</v>
      </c>
      <c r="G28" s="135"/>
      <c r="H28" s="137">
        <v>0</v>
      </c>
      <c r="I28" s="137"/>
      <c r="J28" s="137">
        <v>955500</v>
      </c>
      <c r="K28" s="137"/>
      <c r="L28" s="136">
        <v>955500</v>
      </c>
      <c r="P28" s="139"/>
      <c r="S28" s="139"/>
    </row>
    <row r="29" spans="1:19" s="114" customFormat="1" ht="21.75" customHeight="1">
      <c r="A29" s="114" t="s">
        <v>173</v>
      </c>
      <c r="C29" s="146"/>
      <c r="D29" s="147"/>
      <c r="E29" s="147"/>
      <c r="F29" s="137" t="s">
        <v>166</v>
      </c>
      <c r="G29" s="135"/>
      <c r="H29" s="137">
        <v>0</v>
      </c>
      <c r="I29" s="137"/>
      <c r="J29" s="136">
        <v>0</v>
      </c>
      <c r="K29" s="137"/>
      <c r="L29" s="136">
        <v>0</v>
      </c>
      <c r="P29" s="148"/>
      <c r="S29" s="148"/>
    </row>
    <row r="30" spans="1:19" ht="21.75" customHeight="1">
      <c r="A30" s="114" t="s">
        <v>86</v>
      </c>
      <c r="C30" s="78"/>
      <c r="D30" s="134">
        <v>8</v>
      </c>
      <c r="E30" s="134"/>
      <c r="F30" s="137" t="s">
        <v>166</v>
      </c>
      <c r="G30" s="135"/>
      <c r="H30" s="137">
        <v>0</v>
      </c>
      <c r="I30" s="137"/>
      <c r="J30" s="136">
        <v>0</v>
      </c>
      <c r="K30" s="137"/>
      <c r="L30" s="136">
        <v>0</v>
      </c>
      <c r="P30" s="139"/>
      <c r="S30" s="139"/>
    </row>
    <row r="31" spans="1:19" ht="21.75" customHeight="1">
      <c r="A31" s="114" t="s">
        <v>62</v>
      </c>
      <c r="C31" s="78"/>
      <c r="D31" s="134">
        <v>9</v>
      </c>
      <c r="E31" s="134"/>
      <c r="F31" s="135">
        <v>1125505</v>
      </c>
      <c r="G31" s="135"/>
      <c r="H31" s="149">
        <v>1132124</v>
      </c>
      <c r="I31" s="137"/>
      <c r="J31" s="149">
        <v>10580</v>
      </c>
      <c r="K31" s="137"/>
      <c r="L31" s="137">
        <v>11370</v>
      </c>
      <c r="P31" s="139"/>
      <c r="S31" s="139"/>
    </row>
    <row r="32" spans="1:19" ht="21.75" customHeight="1">
      <c r="A32" s="114" t="s">
        <v>13</v>
      </c>
      <c r="C32" s="78"/>
      <c r="D32" s="134">
        <v>10</v>
      </c>
      <c r="E32" s="134"/>
      <c r="F32" s="135">
        <v>204085</v>
      </c>
      <c r="G32" s="135"/>
      <c r="H32" s="137">
        <v>194779</v>
      </c>
      <c r="I32" s="149"/>
      <c r="J32" s="137">
        <v>0</v>
      </c>
      <c r="K32" s="149"/>
      <c r="L32" s="137">
        <v>0</v>
      </c>
      <c r="P32" s="139"/>
      <c r="S32" s="139"/>
    </row>
    <row r="33" spans="1:19" ht="21.75" customHeight="1">
      <c r="A33" s="114" t="s">
        <v>89</v>
      </c>
      <c r="C33" s="78"/>
      <c r="D33" s="134">
        <v>11</v>
      </c>
      <c r="E33" s="134"/>
      <c r="F33" s="135">
        <v>7942</v>
      </c>
      <c r="G33" s="135"/>
      <c r="H33" s="137">
        <v>8457</v>
      </c>
      <c r="I33" s="149"/>
      <c r="J33" s="137">
        <v>5661</v>
      </c>
      <c r="K33" s="149"/>
      <c r="L33" s="137">
        <v>5790</v>
      </c>
      <c r="P33" s="139"/>
      <c r="S33" s="139"/>
    </row>
    <row r="34" spans="1:19" ht="21.75" customHeight="1">
      <c r="A34" s="114" t="s">
        <v>14</v>
      </c>
      <c r="C34" s="78"/>
      <c r="D34" s="134">
        <v>9</v>
      </c>
      <c r="E34" s="134"/>
      <c r="F34" s="135">
        <v>4096</v>
      </c>
      <c r="G34" s="135"/>
      <c r="H34" s="149">
        <v>4114</v>
      </c>
      <c r="I34" s="149"/>
      <c r="J34" s="149">
        <v>573</v>
      </c>
      <c r="K34" s="149"/>
      <c r="L34" s="149">
        <v>575</v>
      </c>
      <c r="P34" s="139"/>
      <c r="S34" s="139"/>
    </row>
    <row r="35" spans="1:19" ht="21.75" customHeight="1">
      <c r="A35" s="114" t="s">
        <v>172</v>
      </c>
      <c r="C35" s="78"/>
      <c r="D35" s="134"/>
      <c r="E35" s="134"/>
      <c r="F35" s="135">
        <v>23577</v>
      </c>
      <c r="G35" s="135"/>
      <c r="H35" s="137">
        <v>27014</v>
      </c>
      <c r="I35" s="137"/>
      <c r="J35" s="137">
        <v>1405</v>
      </c>
      <c r="K35" s="137"/>
      <c r="L35" s="149">
        <v>1344</v>
      </c>
      <c r="P35" s="139"/>
      <c r="S35" s="139"/>
    </row>
    <row r="36" spans="1:19" ht="21.75" customHeight="1">
      <c r="A36" s="114" t="s">
        <v>15</v>
      </c>
      <c r="C36" s="78"/>
      <c r="E36" s="134"/>
      <c r="F36" s="142">
        <v>2628</v>
      </c>
      <c r="G36" s="135"/>
      <c r="H36" s="143">
        <v>1388</v>
      </c>
      <c r="I36" s="137"/>
      <c r="J36" s="143">
        <v>275</v>
      </c>
      <c r="K36" s="137"/>
      <c r="L36" s="143">
        <v>322</v>
      </c>
      <c r="P36" s="139"/>
      <c r="S36" s="139"/>
    </row>
    <row r="37" spans="1:19" ht="6" customHeight="1">
      <c r="A37" s="113"/>
      <c r="B37" s="64"/>
      <c r="C37" s="70"/>
      <c r="D37" s="71"/>
      <c r="E37" s="71"/>
      <c r="F37" s="132"/>
      <c r="G37" s="132"/>
      <c r="H37" s="132"/>
      <c r="I37" s="132"/>
      <c r="J37" s="132"/>
      <c r="K37" s="132"/>
      <c r="L37" s="132"/>
      <c r="P37" s="139"/>
      <c r="S37" s="139"/>
    </row>
    <row r="38" spans="1:19" ht="21.75" customHeight="1">
      <c r="A38" s="113" t="s">
        <v>16</v>
      </c>
      <c r="B38" s="64"/>
      <c r="C38" s="70"/>
      <c r="D38" s="134"/>
      <c r="E38" s="134"/>
      <c r="F38" s="144">
        <f>SUM(F27:F36)</f>
        <v>1368833</v>
      </c>
      <c r="G38" s="150"/>
      <c r="H38" s="144">
        <f>SUM(H27:H36)</f>
        <v>1367876</v>
      </c>
      <c r="I38" s="150"/>
      <c r="J38" s="144">
        <f>SUM(J27:J36)</f>
        <v>973994</v>
      </c>
      <c r="K38" s="150"/>
      <c r="L38" s="144">
        <f>SUM(L27:L36)</f>
        <v>974901</v>
      </c>
      <c r="P38" s="139"/>
      <c r="S38" s="139"/>
    </row>
    <row r="39" spans="1:19" ht="6" customHeight="1">
      <c r="A39" s="113"/>
      <c r="B39" s="64"/>
      <c r="C39" s="70"/>
      <c r="D39" s="71"/>
      <c r="E39" s="71"/>
      <c r="F39" s="150"/>
      <c r="G39" s="150"/>
      <c r="H39" s="150"/>
      <c r="I39" s="150"/>
      <c r="J39" s="150"/>
      <c r="K39" s="150"/>
      <c r="L39" s="150"/>
      <c r="P39" s="139"/>
      <c r="S39" s="139"/>
    </row>
    <row r="40" spans="1:19" ht="21.75" customHeight="1" thickBot="1">
      <c r="A40" s="113" t="s">
        <v>17</v>
      </c>
      <c r="B40" s="64"/>
      <c r="C40" s="70"/>
      <c r="D40" s="71"/>
      <c r="E40" s="71"/>
      <c r="F40" s="151">
        <f>SUM(F22+F38)</f>
        <v>1571594</v>
      </c>
      <c r="G40" s="132"/>
      <c r="H40" s="151">
        <f>SUM(H22+H38)</f>
        <v>1539590</v>
      </c>
      <c r="I40" s="132"/>
      <c r="J40" s="151">
        <f>SUM(J22+J38)</f>
        <v>1420695</v>
      </c>
      <c r="K40" s="132"/>
      <c r="L40" s="151">
        <f>SUM(L22+L38)</f>
        <v>1420455</v>
      </c>
      <c r="P40" s="139"/>
      <c r="S40" s="139"/>
    </row>
    <row r="41" spans="1:19" ht="21.75" customHeight="1" thickTop="1">
      <c r="A41" s="113"/>
      <c r="B41" s="64"/>
      <c r="C41" s="70"/>
      <c r="D41" s="71"/>
      <c r="E41" s="71"/>
      <c r="F41" s="150"/>
      <c r="G41" s="132"/>
      <c r="H41" s="150"/>
      <c r="I41" s="132"/>
      <c r="J41" s="150"/>
      <c r="K41" s="132"/>
      <c r="L41" s="150"/>
    </row>
    <row r="42" spans="1:19" ht="25.5" customHeight="1">
      <c r="A42" s="113"/>
      <c r="B42" s="64"/>
      <c r="C42" s="70"/>
      <c r="D42" s="71"/>
      <c r="E42" s="71"/>
      <c r="F42" s="150"/>
      <c r="G42" s="132"/>
      <c r="H42" s="150"/>
      <c r="I42" s="132"/>
      <c r="J42" s="150"/>
      <c r="K42" s="132"/>
      <c r="L42" s="150"/>
    </row>
    <row r="43" spans="1:19" ht="21.75" customHeight="1">
      <c r="A43" s="140" t="s">
        <v>18</v>
      </c>
      <c r="B43" s="140"/>
      <c r="C43" s="140"/>
      <c r="D43" s="140"/>
      <c r="E43" s="140"/>
      <c r="F43" s="152"/>
      <c r="G43" s="152"/>
      <c r="H43" s="120"/>
      <c r="L43" s="65"/>
    </row>
    <row r="44" spans="1:19" ht="19.5" customHeight="1">
      <c r="A44" s="153"/>
      <c r="B44" s="153"/>
      <c r="C44" s="153"/>
      <c r="D44" s="153"/>
      <c r="E44" s="153"/>
      <c r="F44" s="153"/>
      <c r="G44" s="153"/>
      <c r="H44" s="153"/>
      <c r="I44" s="153"/>
      <c r="J44" s="153"/>
      <c r="K44" s="153"/>
      <c r="L44" s="153"/>
    </row>
    <row r="45" spans="1:19" ht="21.9" customHeight="1">
      <c r="A45" s="116" t="s">
        <v>171</v>
      </c>
      <c r="B45" s="116"/>
      <c r="C45" s="116"/>
      <c r="D45" s="116"/>
      <c r="E45" s="116"/>
      <c r="F45" s="116"/>
      <c r="G45" s="116"/>
      <c r="H45" s="116"/>
      <c r="I45" s="116"/>
      <c r="J45" s="68"/>
      <c r="K45" s="68"/>
      <c r="L45" s="116"/>
    </row>
    <row r="46" spans="1:19" ht="21.75" customHeight="1">
      <c r="A46" s="113" t="str">
        <f>+A1</f>
        <v>บริษัท แม็ทชิ่ง แม็กซิไมซ์ โซลูชั่น จำกัด (มหาชน)</v>
      </c>
      <c r="B46" s="64"/>
      <c r="C46" s="64"/>
    </row>
    <row r="47" spans="1:19" ht="21.75" customHeight="1">
      <c r="A47" s="113" t="s">
        <v>133</v>
      </c>
      <c r="B47" s="64"/>
      <c r="C47" s="64"/>
    </row>
    <row r="48" spans="1:19" ht="21.75" customHeight="1">
      <c r="A48" s="154" t="str">
        <f>+A3</f>
        <v>ณ วันที่ 31 มีนาคม พ.ศ. 2567</v>
      </c>
      <c r="B48" s="115"/>
      <c r="C48" s="115"/>
      <c r="D48" s="68"/>
      <c r="E48" s="68"/>
      <c r="F48" s="68"/>
      <c r="G48" s="68"/>
      <c r="H48" s="68"/>
      <c r="I48" s="68"/>
      <c r="J48" s="68"/>
      <c r="K48" s="68"/>
      <c r="L48" s="116"/>
    </row>
    <row r="50" spans="1:18" ht="21.75" customHeight="1">
      <c r="F50" s="68"/>
      <c r="G50" s="68"/>
      <c r="H50" s="68"/>
      <c r="I50" s="68"/>
      <c r="J50" s="68"/>
      <c r="K50" s="68"/>
      <c r="L50" s="122" t="s">
        <v>1</v>
      </c>
    </row>
    <row r="51" spans="1:18" ht="21.75" customHeight="1">
      <c r="A51" s="113"/>
      <c r="B51" s="64"/>
      <c r="C51" s="70"/>
      <c r="D51" s="71"/>
      <c r="E51" s="71"/>
      <c r="F51" s="233" t="s">
        <v>2</v>
      </c>
      <c r="G51" s="233"/>
      <c r="H51" s="233"/>
      <c r="I51" s="71"/>
      <c r="J51" s="233" t="s">
        <v>73</v>
      </c>
      <c r="K51" s="233"/>
      <c r="L51" s="233"/>
    </row>
    <row r="52" spans="1:18" ht="21.75" customHeight="1">
      <c r="A52" s="113"/>
      <c r="B52" s="64"/>
      <c r="C52" s="73"/>
      <c r="D52" s="73"/>
      <c r="E52" s="73"/>
      <c r="F52" s="123" t="s">
        <v>75</v>
      </c>
      <c r="G52" s="124"/>
      <c r="H52" s="72" t="s">
        <v>3</v>
      </c>
      <c r="I52" s="124"/>
      <c r="J52" s="123" t="s">
        <v>75</v>
      </c>
      <c r="K52" s="124"/>
      <c r="L52" s="125" t="s">
        <v>3</v>
      </c>
    </row>
    <row r="53" spans="1:18" ht="21.75" customHeight="1">
      <c r="A53" s="113"/>
      <c r="B53" s="64"/>
      <c r="C53" s="73"/>
      <c r="D53" s="73"/>
      <c r="E53" s="73"/>
      <c r="F53" s="124" t="s">
        <v>116</v>
      </c>
      <c r="G53" s="124"/>
      <c r="H53" s="124" t="s">
        <v>4</v>
      </c>
      <c r="I53" s="124"/>
      <c r="J53" s="124" t="s">
        <v>116</v>
      </c>
      <c r="K53" s="124"/>
      <c r="L53" s="124" t="s">
        <v>4</v>
      </c>
    </row>
    <row r="54" spans="1:18" ht="21.75" customHeight="1">
      <c r="A54" s="126"/>
      <c r="B54" s="127"/>
      <c r="C54" s="73"/>
      <c r="D54" s="74" t="s">
        <v>5</v>
      </c>
      <c r="E54" s="124"/>
      <c r="F54" s="128" t="s">
        <v>117</v>
      </c>
      <c r="G54" s="28"/>
      <c r="H54" s="128" t="s">
        <v>103</v>
      </c>
      <c r="I54" s="28"/>
      <c r="J54" s="128" t="s">
        <v>117</v>
      </c>
      <c r="K54" s="28"/>
      <c r="L54" s="128" t="s">
        <v>103</v>
      </c>
    </row>
    <row r="55" spans="1:18" ht="21.75" customHeight="1">
      <c r="A55" s="126"/>
      <c r="B55" s="127"/>
      <c r="C55" s="73"/>
      <c r="D55" s="129"/>
      <c r="E55" s="124"/>
      <c r="F55" s="130"/>
      <c r="G55" s="131"/>
      <c r="H55" s="130"/>
      <c r="I55" s="131"/>
      <c r="J55" s="130"/>
      <c r="K55" s="131"/>
      <c r="L55" s="130"/>
    </row>
    <row r="56" spans="1:18" ht="21.75" customHeight="1">
      <c r="A56" s="113" t="s">
        <v>66</v>
      </c>
      <c r="B56" s="64"/>
      <c r="C56" s="70"/>
      <c r="F56" s="155"/>
      <c r="G56" s="155"/>
      <c r="H56" s="155"/>
      <c r="I56" s="155"/>
      <c r="J56" s="155"/>
      <c r="K56" s="155"/>
      <c r="L56" s="155"/>
    </row>
    <row r="57" spans="1:18" ht="6" customHeight="1">
      <c r="C57" s="78"/>
      <c r="F57" s="155"/>
      <c r="G57" s="155"/>
      <c r="H57" s="155"/>
      <c r="I57" s="155"/>
      <c r="J57" s="155"/>
      <c r="K57" s="155"/>
      <c r="L57" s="155"/>
    </row>
    <row r="58" spans="1:18" ht="21.75" customHeight="1">
      <c r="A58" s="113" t="s">
        <v>19</v>
      </c>
      <c r="B58" s="64"/>
      <c r="C58" s="70"/>
      <c r="F58" s="155"/>
      <c r="G58" s="155"/>
      <c r="H58" s="155"/>
      <c r="I58" s="155"/>
      <c r="J58" s="137"/>
      <c r="K58" s="155"/>
      <c r="L58" s="155"/>
    </row>
    <row r="59" spans="1:18" s="112" customFormat="1" ht="21.75" customHeight="1">
      <c r="A59" s="112" t="s">
        <v>104</v>
      </c>
      <c r="C59" s="156"/>
      <c r="D59" s="157">
        <v>13</v>
      </c>
      <c r="F59" s="137" t="s">
        <v>166</v>
      </c>
      <c r="G59" s="158"/>
      <c r="H59" s="159">
        <v>6000</v>
      </c>
      <c r="I59" s="159"/>
      <c r="J59" s="159">
        <v>0</v>
      </c>
      <c r="K59" s="159"/>
      <c r="L59" s="159">
        <v>6000</v>
      </c>
      <c r="O59" s="160"/>
      <c r="R59" s="160"/>
    </row>
    <row r="60" spans="1:18" ht="21.75" customHeight="1">
      <c r="A60" s="114" t="s">
        <v>142</v>
      </c>
      <c r="B60" s="114"/>
      <c r="C60" s="114"/>
      <c r="D60" s="157">
        <v>12</v>
      </c>
      <c r="E60" s="161"/>
      <c r="F60" s="162">
        <v>74582</v>
      </c>
      <c r="G60" s="162"/>
      <c r="H60" s="159">
        <v>45690</v>
      </c>
      <c r="I60" s="159"/>
      <c r="J60" s="159">
        <v>12442</v>
      </c>
      <c r="K60" s="159"/>
      <c r="L60" s="159">
        <v>5417</v>
      </c>
      <c r="O60" s="160"/>
      <c r="R60" s="160"/>
    </row>
    <row r="61" spans="1:18" ht="21.75" customHeight="1">
      <c r="A61" s="114" t="s">
        <v>143</v>
      </c>
      <c r="B61" s="114"/>
      <c r="C61" s="114"/>
      <c r="D61" s="157"/>
      <c r="E61" s="161"/>
      <c r="F61" s="162"/>
      <c r="G61" s="162"/>
      <c r="H61" s="159"/>
      <c r="I61" s="159"/>
      <c r="J61" s="159"/>
      <c r="K61" s="159"/>
      <c r="L61" s="159"/>
      <c r="O61" s="160"/>
      <c r="R61" s="160"/>
    </row>
    <row r="62" spans="1:18" ht="21.75" customHeight="1">
      <c r="B62" s="114" t="s">
        <v>167</v>
      </c>
      <c r="C62" s="114"/>
      <c r="D62" s="157">
        <v>16.399999999999999</v>
      </c>
      <c r="E62" s="161"/>
      <c r="F62" s="162">
        <v>43908</v>
      </c>
      <c r="G62" s="162"/>
      <c r="H62" s="159">
        <v>43908</v>
      </c>
      <c r="I62" s="159"/>
      <c r="J62" s="159">
        <v>0</v>
      </c>
      <c r="K62" s="159"/>
      <c r="L62" s="159">
        <v>0</v>
      </c>
      <c r="O62" s="160"/>
      <c r="R62" s="160"/>
    </row>
    <row r="63" spans="1:18" ht="21.75" customHeight="1">
      <c r="A63" s="114" t="s">
        <v>144</v>
      </c>
      <c r="C63" s="78"/>
      <c r="D63" s="157"/>
      <c r="E63" s="161"/>
      <c r="F63" s="163"/>
      <c r="G63" s="163"/>
      <c r="H63" s="164"/>
      <c r="I63" s="164"/>
      <c r="J63" s="164"/>
      <c r="K63" s="164"/>
      <c r="L63" s="164"/>
      <c r="O63" s="160"/>
      <c r="R63" s="160"/>
    </row>
    <row r="64" spans="1:18" ht="21.75" customHeight="1">
      <c r="B64" s="65" t="s">
        <v>90</v>
      </c>
      <c r="C64" s="78"/>
      <c r="D64" s="157"/>
      <c r="E64" s="161"/>
      <c r="F64" s="162">
        <v>2590</v>
      </c>
      <c r="G64" s="162"/>
      <c r="H64" s="165">
        <v>3174</v>
      </c>
      <c r="I64" s="159"/>
      <c r="J64" s="137">
        <v>384</v>
      </c>
      <c r="K64" s="159"/>
      <c r="L64" s="159">
        <v>373</v>
      </c>
      <c r="O64" s="160"/>
      <c r="R64" s="160"/>
    </row>
    <row r="65" spans="1:18" ht="21.75" customHeight="1">
      <c r="A65" s="114" t="s">
        <v>20</v>
      </c>
      <c r="C65" s="78"/>
      <c r="D65" s="157"/>
      <c r="E65" s="161"/>
      <c r="F65" s="166">
        <v>10550</v>
      </c>
      <c r="G65" s="162"/>
      <c r="H65" s="167">
        <v>9240</v>
      </c>
      <c r="I65" s="168"/>
      <c r="J65" s="167">
        <v>606</v>
      </c>
      <c r="K65" s="168"/>
      <c r="L65" s="167">
        <v>818</v>
      </c>
      <c r="O65" s="160"/>
      <c r="R65" s="160"/>
    </row>
    <row r="66" spans="1:18" ht="6" customHeight="1">
      <c r="C66" s="78"/>
      <c r="F66" s="155"/>
      <c r="G66" s="155"/>
      <c r="H66" s="155"/>
      <c r="I66" s="155"/>
      <c r="J66" s="155"/>
      <c r="K66" s="155"/>
      <c r="L66" s="155"/>
    </row>
    <row r="67" spans="1:18" ht="21.75" customHeight="1">
      <c r="A67" s="113" t="s">
        <v>21</v>
      </c>
      <c r="B67" s="64"/>
      <c r="C67" s="70"/>
      <c r="F67" s="144">
        <f>SUM(F59:F65)</f>
        <v>131630</v>
      </c>
      <c r="G67" s="150"/>
      <c r="H67" s="144">
        <f>SUM(H59:H65)</f>
        <v>108012</v>
      </c>
      <c r="I67" s="150"/>
      <c r="J67" s="144">
        <f>SUM(J58:J65)</f>
        <v>13432</v>
      </c>
      <c r="K67" s="150"/>
      <c r="L67" s="144">
        <f>SUM(L59:L65)</f>
        <v>12608</v>
      </c>
    </row>
    <row r="68" spans="1:18" ht="21.75" customHeight="1">
      <c r="C68" s="78"/>
      <c r="F68" s="155"/>
      <c r="G68" s="155"/>
      <c r="H68" s="155"/>
      <c r="I68" s="155"/>
      <c r="J68" s="155"/>
      <c r="K68" s="155"/>
      <c r="L68" s="155"/>
    </row>
    <row r="69" spans="1:18" ht="21.75" customHeight="1">
      <c r="A69" s="113" t="s">
        <v>22</v>
      </c>
      <c r="B69" s="64"/>
      <c r="C69" s="70"/>
      <c r="F69" s="155"/>
      <c r="G69" s="155"/>
      <c r="H69" s="155"/>
      <c r="I69" s="155"/>
      <c r="J69" s="155"/>
      <c r="K69" s="155"/>
      <c r="L69" s="155"/>
    </row>
    <row r="70" spans="1:18" ht="6" customHeight="1">
      <c r="C70" s="78"/>
      <c r="F70" s="155"/>
      <c r="G70" s="155"/>
      <c r="H70" s="155"/>
      <c r="I70" s="155"/>
      <c r="J70" s="155"/>
      <c r="K70" s="155"/>
      <c r="L70" s="155"/>
    </row>
    <row r="71" spans="1:18" ht="21.75" customHeight="1">
      <c r="A71" s="114" t="s">
        <v>143</v>
      </c>
      <c r="C71" s="78"/>
      <c r="D71" s="157">
        <v>16.399999999999999</v>
      </c>
      <c r="E71" s="161"/>
      <c r="F71" s="159">
        <v>115115</v>
      </c>
      <c r="G71" s="159"/>
      <c r="H71" s="159">
        <v>126092</v>
      </c>
      <c r="I71" s="159"/>
      <c r="J71" s="159">
        <v>0</v>
      </c>
      <c r="K71" s="159"/>
      <c r="L71" s="159">
        <v>0</v>
      </c>
      <c r="O71" s="169"/>
      <c r="R71" s="169"/>
    </row>
    <row r="72" spans="1:18" ht="21.75" customHeight="1">
      <c r="A72" s="170" t="s">
        <v>145</v>
      </c>
      <c r="B72" s="170"/>
      <c r="C72" s="170"/>
      <c r="D72" s="157"/>
      <c r="E72" s="171"/>
      <c r="F72" s="159">
        <v>6990</v>
      </c>
      <c r="G72" s="159"/>
      <c r="H72" s="159">
        <v>6908</v>
      </c>
      <c r="I72" s="159"/>
      <c r="J72" s="159">
        <v>6805</v>
      </c>
      <c r="K72" s="159"/>
      <c r="L72" s="159">
        <v>6908</v>
      </c>
      <c r="O72" s="169"/>
      <c r="R72" s="169"/>
    </row>
    <row r="73" spans="1:18" ht="21.75" customHeight="1">
      <c r="A73" s="114" t="s">
        <v>23</v>
      </c>
      <c r="C73" s="78"/>
      <c r="D73" s="161"/>
      <c r="E73" s="161"/>
      <c r="F73" s="167">
        <v>23672</v>
      </c>
      <c r="G73" s="168"/>
      <c r="H73" s="167">
        <v>22780</v>
      </c>
      <c r="I73" s="168"/>
      <c r="J73" s="167">
        <v>6439</v>
      </c>
      <c r="K73" s="168"/>
      <c r="L73" s="167">
        <v>6160</v>
      </c>
      <c r="O73" s="169"/>
      <c r="R73" s="169"/>
    </row>
    <row r="74" spans="1:18" ht="6" customHeight="1">
      <c r="C74" s="78"/>
      <c r="F74" s="155"/>
      <c r="G74" s="155"/>
    </row>
    <row r="75" spans="1:18" ht="21.75" customHeight="1">
      <c r="A75" s="113" t="s">
        <v>24</v>
      </c>
      <c r="B75" s="64"/>
      <c r="C75" s="70"/>
      <c r="F75" s="144">
        <f>SUM(F71:F74)</f>
        <v>145777</v>
      </c>
      <c r="G75" s="132"/>
      <c r="H75" s="144">
        <f>SUM(H71:H73)</f>
        <v>155780</v>
      </c>
      <c r="I75" s="132"/>
      <c r="J75" s="144">
        <f>SUM(J71:J74)</f>
        <v>13244</v>
      </c>
      <c r="K75" s="132"/>
      <c r="L75" s="144">
        <f>SUM(L71:L73)</f>
        <v>13068</v>
      </c>
    </row>
    <row r="76" spans="1:18" ht="6" customHeight="1">
      <c r="C76" s="78"/>
      <c r="F76" s="155"/>
      <c r="G76" s="155"/>
      <c r="H76" s="155"/>
      <c r="I76" s="155"/>
      <c r="J76" s="155"/>
      <c r="K76" s="155"/>
      <c r="L76" s="155"/>
    </row>
    <row r="77" spans="1:18" ht="21.75" customHeight="1">
      <c r="A77" s="113" t="s">
        <v>25</v>
      </c>
      <c r="B77" s="64"/>
      <c r="C77" s="70"/>
      <c r="F77" s="144">
        <f>SUM(F67+F75)</f>
        <v>277407</v>
      </c>
      <c r="G77" s="155"/>
      <c r="H77" s="144">
        <f>SUM(H67+H75)</f>
        <v>263792</v>
      </c>
      <c r="I77" s="155"/>
      <c r="J77" s="144">
        <f>SUM(J67+J75)</f>
        <v>26676</v>
      </c>
      <c r="K77" s="155"/>
      <c r="L77" s="144">
        <f>SUM(L67+L75)</f>
        <v>25676</v>
      </c>
    </row>
    <row r="78" spans="1:18" ht="21.75" customHeight="1">
      <c r="A78" s="113"/>
      <c r="B78" s="64"/>
      <c r="C78" s="70"/>
      <c r="F78" s="86"/>
      <c r="G78" s="75"/>
      <c r="H78" s="86"/>
      <c r="I78" s="75"/>
      <c r="J78" s="86"/>
      <c r="K78" s="75"/>
      <c r="L78" s="88"/>
    </row>
    <row r="79" spans="1:18" ht="21.75" customHeight="1">
      <c r="A79" s="113"/>
      <c r="B79" s="64"/>
      <c r="C79" s="70"/>
      <c r="F79" s="86"/>
      <c r="G79" s="75"/>
      <c r="H79" s="86"/>
      <c r="I79" s="75"/>
      <c r="J79" s="86"/>
      <c r="K79" s="75"/>
      <c r="L79" s="88"/>
    </row>
    <row r="80" spans="1:18" ht="21.75" customHeight="1">
      <c r="A80" s="113"/>
      <c r="B80" s="64"/>
      <c r="C80" s="70"/>
      <c r="F80" s="86"/>
      <c r="G80" s="75"/>
      <c r="H80" s="86"/>
      <c r="I80" s="75"/>
      <c r="J80" s="86"/>
      <c r="K80" s="75"/>
      <c r="L80" s="88"/>
    </row>
    <row r="81" spans="1:12" ht="21.75" customHeight="1">
      <c r="A81" s="113"/>
      <c r="B81" s="64"/>
      <c r="C81" s="70"/>
      <c r="F81" s="86"/>
      <c r="G81" s="75"/>
      <c r="H81" s="86"/>
      <c r="I81" s="75"/>
      <c r="J81" s="86"/>
      <c r="K81" s="75"/>
      <c r="L81" s="88"/>
    </row>
    <row r="82" spans="1:12" ht="21.75" customHeight="1">
      <c r="A82" s="113"/>
      <c r="B82" s="64"/>
      <c r="C82" s="70"/>
      <c r="F82" s="86"/>
      <c r="G82" s="75"/>
      <c r="H82" s="86"/>
      <c r="I82" s="75"/>
      <c r="J82" s="86"/>
      <c r="K82" s="75"/>
      <c r="L82" s="88"/>
    </row>
    <row r="83" spans="1:12" ht="21.75" customHeight="1">
      <c r="A83" s="113"/>
      <c r="B83" s="64"/>
      <c r="C83" s="70"/>
      <c r="F83" s="86"/>
      <c r="G83" s="75"/>
      <c r="H83" s="86"/>
      <c r="I83" s="75"/>
      <c r="J83" s="86"/>
      <c r="K83" s="75"/>
      <c r="L83" s="88"/>
    </row>
    <row r="84" spans="1:12" ht="21.75" customHeight="1">
      <c r="A84" s="113"/>
      <c r="B84" s="64"/>
      <c r="C84" s="70"/>
      <c r="F84" s="86"/>
      <c r="G84" s="75"/>
      <c r="H84" s="86"/>
      <c r="I84" s="75"/>
      <c r="J84" s="86"/>
      <c r="K84" s="75"/>
      <c r="L84" s="88"/>
    </row>
    <row r="85" spans="1:12" ht="24.75" customHeight="1">
      <c r="A85" s="113"/>
      <c r="B85" s="64"/>
      <c r="C85" s="70"/>
      <c r="F85" s="86"/>
      <c r="G85" s="75"/>
      <c r="H85" s="86"/>
      <c r="I85" s="75"/>
      <c r="J85" s="86"/>
      <c r="K85" s="75"/>
      <c r="L85" s="88"/>
    </row>
    <row r="86" spans="1:12" ht="21.75" customHeight="1">
      <c r="A86" s="140" t="s">
        <v>18</v>
      </c>
      <c r="B86" s="140"/>
      <c r="C86" s="140"/>
      <c r="D86" s="140"/>
      <c r="E86" s="140"/>
      <c r="F86" s="152"/>
      <c r="G86" s="152"/>
      <c r="L86" s="65"/>
    </row>
    <row r="87" spans="1:12" ht="21.75" customHeight="1">
      <c r="A87" s="153"/>
      <c r="B87" s="153"/>
      <c r="C87" s="153"/>
      <c r="D87" s="153"/>
      <c r="E87" s="153"/>
      <c r="F87" s="153"/>
      <c r="G87" s="153"/>
      <c r="H87" s="153"/>
      <c r="I87" s="153"/>
      <c r="J87" s="153"/>
      <c r="K87" s="153"/>
      <c r="L87" s="153"/>
    </row>
    <row r="88" spans="1:12" ht="21.75" customHeight="1">
      <c r="A88" s="153"/>
      <c r="B88" s="153"/>
      <c r="C88" s="153"/>
      <c r="D88" s="153"/>
      <c r="E88" s="153"/>
      <c r="F88" s="153"/>
      <c r="G88" s="153"/>
      <c r="H88" s="153"/>
      <c r="I88" s="153"/>
      <c r="J88" s="153"/>
      <c r="K88" s="153"/>
      <c r="L88" s="153"/>
    </row>
    <row r="89" spans="1:12" ht="4.5" customHeight="1">
      <c r="A89" s="153"/>
      <c r="B89" s="153"/>
      <c r="C89" s="153"/>
      <c r="D89" s="153"/>
      <c r="E89" s="153"/>
      <c r="F89" s="153"/>
      <c r="G89" s="153"/>
      <c r="H89" s="153"/>
      <c r="I89" s="153"/>
      <c r="J89" s="153"/>
      <c r="K89" s="153"/>
      <c r="L89" s="153"/>
    </row>
    <row r="90" spans="1:12" ht="21.9" customHeight="1">
      <c r="A90" s="116" t="str">
        <f>A45</f>
        <v>หมายเหตุประกอบข้อมูลทางการเงินระหว่างกาลเป็นส่วนหนึ่งของข้อมูลทางการเงินระหว่างกาลนี้</v>
      </c>
      <c r="B90" s="116"/>
      <c r="C90" s="116"/>
      <c r="D90" s="116"/>
      <c r="E90" s="116"/>
      <c r="F90" s="116"/>
      <c r="G90" s="116"/>
      <c r="H90" s="116"/>
      <c r="I90" s="116"/>
      <c r="J90" s="68"/>
      <c r="K90" s="68"/>
      <c r="L90" s="116"/>
    </row>
    <row r="91" spans="1:12" ht="21.75" customHeight="1">
      <c r="A91" s="113" t="str">
        <f>+A46</f>
        <v>บริษัท แม็ทชิ่ง แม็กซิไมซ์ โซลูชั่น จำกัด (มหาชน)</v>
      </c>
      <c r="B91" s="64"/>
      <c r="C91" s="64"/>
    </row>
    <row r="92" spans="1:12" ht="21.75" customHeight="1">
      <c r="A92" s="113" t="s">
        <v>133</v>
      </c>
      <c r="B92" s="64"/>
      <c r="C92" s="64"/>
    </row>
    <row r="93" spans="1:12" ht="21.75" customHeight="1">
      <c r="A93" s="154" t="str">
        <f>+A3</f>
        <v>ณ วันที่ 31 มีนาคม พ.ศ. 2567</v>
      </c>
      <c r="B93" s="115"/>
      <c r="C93" s="115"/>
      <c r="D93" s="68"/>
      <c r="E93" s="68"/>
      <c r="F93" s="68"/>
      <c r="G93" s="68"/>
      <c r="H93" s="68"/>
      <c r="I93" s="68"/>
      <c r="J93" s="68"/>
      <c r="K93" s="68"/>
      <c r="L93" s="116"/>
    </row>
    <row r="95" spans="1:12" ht="21.75" customHeight="1">
      <c r="F95" s="68"/>
      <c r="G95" s="68"/>
      <c r="H95" s="68"/>
      <c r="I95" s="68"/>
      <c r="J95" s="68"/>
      <c r="K95" s="68"/>
      <c r="L95" s="122" t="s">
        <v>1</v>
      </c>
    </row>
    <row r="96" spans="1:12" ht="21.75" customHeight="1">
      <c r="A96" s="113"/>
      <c r="B96" s="64"/>
      <c r="C96" s="70"/>
      <c r="D96" s="71"/>
      <c r="E96" s="71"/>
      <c r="F96" s="233" t="s">
        <v>2</v>
      </c>
      <c r="G96" s="233"/>
      <c r="H96" s="233"/>
      <c r="I96" s="71"/>
      <c r="J96" s="233" t="s">
        <v>73</v>
      </c>
      <c r="K96" s="233"/>
      <c r="L96" s="233"/>
    </row>
    <row r="97" spans="1:17" ht="21.75" customHeight="1">
      <c r="A97" s="113"/>
      <c r="B97" s="64"/>
      <c r="C97" s="73"/>
      <c r="D97" s="73"/>
      <c r="E97" s="73"/>
      <c r="F97" s="123" t="s">
        <v>75</v>
      </c>
      <c r="G97" s="124"/>
      <c r="H97" s="72" t="s">
        <v>3</v>
      </c>
      <c r="I97" s="124"/>
      <c r="J97" s="123" t="s">
        <v>75</v>
      </c>
      <c r="K97" s="124"/>
      <c r="L97" s="125" t="s">
        <v>3</v>
      </c>
    </row>
    <row r="98" spans="1:17" ht="21.75" customHeight="1">
      <c r="A98" s="113"/>
      <c r="B98" s="64"/>
      <c r="C98" s="73"/>
      <c r="D98" s="172"/>
      <c r="E98" s="73"/>
      <c r="F98" s="124" t="s">
        <v>116</v>
      </c>
      <c r="G98" s="124"/>
      <c r="H98" s="124" t="s">
        <v>4</v>
      </c>
      <c r="I98" s="124"/>
      <c r="J98" s="124" t="s">
        <v>116</v>
      </c>
      <c r="K98" s="124"/>
      <c r="L98" s="124" t="s">
        <v>4</v>
      </c>
    </row>
    <row r="99" spans="1:17" ht="21.75" customHeight="1">
      <c r="A99" s="113"/>
      <c r="B99" s="64"/>
      <c r="C99" s="73"/>
      <c r="D99" s="129"/>
      <c r="E99" s="73"/>
      <c r="F99" s="128" t="s">
        <v>117</v>
      </c>
      <c r="G99" s="28"/>
      <c r="H99" s="128" t="s">
        <v>103</v>
      </c>
      <c r="I99" s="28"/>
      <c r="J99" s="128" t="s">
        <v>117</v>
      </c>
      <c r="K99" s="28"/>
      <c r="L99" s="128" t="s">
        <v>103</v>
      </c>
    </row>
    <row r="100" spans="1:17" ht="21.75" customHeight="1">
      <c r="A100" s="113"/>
      <c r="B100" s="64"/>
      <c r="C100" s="73"/>
      <c r="D100" s="129"/>
      <c r="E100" s="73"/>
      <c r="F100" s="130"/>
      <c r="G100" s="131"/>
      <c r="H100" s="130"/>
      <c r="I100" s="131"/>
      <c r="J100" s="130"/>
      <c r="K100" s="131"/>
      <c r="L100" s="130"/>
    </row>
    <row r="101" spans="1:17" ht="21.75" customHeight="1">
      <c r="A101" s="113" t="s">
        <v>66</v>
      </c>
      <c r="B101" s="64"/>
      <c r="C101" s="70"/>
      <c r="D101" s="120"/>
      <c r="F101" s="155"/>
      <c r="G101" s="155"/>
      <c r="H101" s="155"/>
      <c r="I101" s="155"/>
      <c r="J101" s="155"/>
      <c r="K101" s="155"/>
      <c r="L101" s="155"/>
    </row>
    <row r="102" spans="1:17" ht="6" customHeight="1">
      <c r="C102" s="78"/>
      <c r="D102" s="120"/>
      <c r="F102" s="155"/>
      <c r="G102" s="155"/>
      <c r="H102" s="155"/>
      <c r="I102" s="155"/>
      <c r="J102" s="155"/>
      <c r="K102" s="155"/>
      <c r="L102" s="155"/>
    </row>
    <row r="103" spans="1:17" ht="21.75" customHeight="1">
      <c r="A103" s="113" t="s">
        <v>67</v>
      </c>
      <c r="B103" s="64"/>
      <c r="C103" s="70"/>
      <c r="D103" s="120"/>
      <c r="F103" s="155"/>
      <c r="G103" s="155"/>
      <c r="H103" s="155"/>
      <c r="I103" s="155"/>
      <c r="J103" s="155"/>
      <c r="K103" s="155"/>
      <c r="L103" s="155"/>
    </row>
    <row r="104" spans="1:17" ht="6" customHeight="1">
      <c r="C104" s="78"/>
      <c r="D104" s="120"/>
      <c r="F104" s="155"/>
      <c r="G104" s="155"/>
      <c r="H104" s="155"/>
      <c r="I104" s="155"/>
      <c r="J104" s="155"/>
      <c r="K104" s="155"/>
      <c r="L104" s="155"/>
    </row>
    <row r="105" spans="1:17" ht="21.75" customHeight="1">
      <c r="A105" s="114" t="s">
        <v>26</v>
      </c>
      <c r="C105" s="78"/>
      <c r="D105" s="120"/>
      <c r="F105" s="155"/>
      <c r="G105" s="155"/>
      <c r="H105" s="155"/>
      <c r="I105" s="155"/>
      <c r="J105" s="155"/>
      <c r="K105" s="155"/>
      <c r="L105" s="155"/>
    </row>
    <row r="106" spans="1:17" ht="21.75" customHeight="1">
      <c r="B106" s="65" t="s">
        <v>27</v>
      </c>
      <c r="D106" s="173"/>
      <c r="F106" s="155"/>
      <c r="G106" s="155"/>
      <c r="H106" s="155"/>
      <c r="I106" s="155"/>
      <c r="J106" s="155"/>
      <c r="K106" s="155"/>
      <c r="L106" s="155"/>
    </row>
    <row r="107" spans="1:17" ht="21.75" customHeight="1">
      <c r="C107" s="65" t="s">
        <v>70</v>
      </c>
      <c r="D107" s="174"/>
      <c r="E107" s="161"/>
      <c r="F107" s="48"/>
      <c r="G107" s="175"/>
      <c r="H107" s="48"/>
      <c r="I107" s="176"/>
      <c r="J107" s="48"/>
      <c r="K107" s="176"/>
      <c r="L107" s="48"/>
    </row>
    <row r="108" spans="1:17" ht="21.75" customHeight="1" thickBot="1">
      <c r="C108" s="65" t="s">
        <v>28</v>
      </c>
      <c r="D108" s="174"/>
      <c r="E108" s="161"/>
      <c r="F108" s="177">
        <v>781630</v>
      </c>
      <c r="G108" s="178"/>
      <c r="H108" s="177">
        <v>781630</v>
      </c>
      <c r="I108" s="103"/>
      <c r="J108" s="177">
        <v>781630</v>
      </c>
      <c r="K108" s="159"/>
      <c r="L108" s="177">
        <v>781630</v>
      </c>
      <c r="O108" s="169"/>
      <c r="Q108" s="169"/>
    </row>
    <row r="109" spans="1:17" ht="6" customHeight="1" thickTop="1">
      <c r="C109" s="78"/>
      <c r="D109" s="179"/>
      <c r="E109" s="180"/>
      <c r="F109" s="181"/>
      <c r="G109" s="181"/>
      <c r="H109" s="181"/>
      <c r="I109" s="182"/>
      <c r="J109" s="181"/>
      <c r="K109" s="183"/>
      <c r="L109" s="181"/>
    </row>
    <row r="110" spans="1:17" ht="21.75" customHeight="1">
      <c r="B110" s="65" t="s">
        <v>29</v>
      </c>
      <c r="D110" s="174"/>
      <c r="E110" s="161"/>
      <c r="F110" s="184"/>
      <c r="G110" s="184"/>
      <c r="H110" s="184"/>
      <c r="I110" s="184"/>
      <c r="J110" s="184"/>
      <c r="K110" s="184"/>
      <c r="L110" s="184"/>
    </row>
    <row r="111" spans="1:17" ht="21.75" customHeight="1">
      <c r="C111" s="65" t="s">
        <v>85</v>
      </c>
      <c r="D111" s="185"/>
      <c r="E111" s="171"/>
      <c r="F111" s="171"/>
      <c r="G111" s="171"/>
      <c r="H111" s="171"/>
      <c r="I111" s="171"/>
      <c r="J111" s="171"/>
      <c r="K111" s="171"/>
      <c r="L111" s="171"/>
    </row>
    <row r="112" spans="1:17" ht="21.75" customHeight="1">
      <c r="C112" s="65" t="s">
        <v>30</v>
      </c>
      <c r="D112" s="120"/>
      <c r="F112" s="159">
        <v>781629</v>
      </c>
      <c r="G112" s="186"/>
      <c r="H112" s="159">
        <v>781629</v>
      </c>
      <c r="I112" s="159"/>
      <c r="J112" s="159">
        <v>781629</v>
      </c>
      <c r="K112" s="159"/>
      <c r="L112" s="159">
        <v>781629</v>
      </c>
      <c r="O112" s="169"/>
      <c r="Q112" s="169"/>
    </row>
    <row r="113" spans="1:17" ht="21.75" customHeight="1">
      <c r="A113" s="114" t="s">
        <v>31</v>
      </c>
      <c r="D113" s="174"/>
      <c r="E113" s="161"/>
      <c r="F113" s="159">
        <v>906215</v>
      </c>
      <c r="G113" s="186"/>
      <c r="H113" s="159">
        <v>906215</v>
      </c>
      <c r="I113" s="159"/>
      <c r="J113" s="159">
        <v>906215</v>
      </c>
      <c r="K113" s="159"/>
      <c r="L113" s="159">
        <v>906215</v>
      </c>
      <c r="O113" s="169"/>
      <c r="Q113" s="169"/>
    </row>
    <row r="114" spans="1:17" ht="21.75" customHeight="1">
      <c r="A114" s="65" t="s">
        <v>146</v>
      </c>
      <c r="C114" s="78"/>
      <c r="D114" s="174"/>
      <c r="E114" s="161"/>
      <c r="F114" s="164"/>
      <c r="G114" s="187"/>
      <c r="H114" s="164"/>
      <c r="I114" s="164"/>
      <c r="J114" s="164"/>
      <c r="K114" s="164"/>
      <c r="L114" s="164"/>
      <c r="O114" s="169"/>
      <c r="Q114" s="169"/>
    </row>
    <row r="115" spans="1:17" ht="21.75" customHeight="1">
      <c r="B115" s="65" t="s">
        <v>32</v>
      </c>
      <c r="D115" s="174"/>
      <c r="E115" s="161"/>
      <c r="F115" s="159">
        <v>10659</v>
      </c>
      <c r="G115" s="186"/>
      <c r="H115" s="159">
        <v>10659</v>
      </c>
      <c r="I115" s="159"/>
      <c r="J115" s="159">
        <v>10659</v>
      </c>
      <c r="K115" s="159"/>
      <c r="L115" s="159">
        <v>10659</v>
      </c>
      <c r="O115" s="169"/>
      <c r="Q115" s="169"/>
    </row>
    <row r="116" spans="1:17" ht="21.75" customHeight="1">
      <c r="B116" s="65" t="s">
        <v>98</v>
      </c>
      <c r="D116" s="174"/>
      <c r="E116" s="174"/>
      <c r="F116" s="188">
        <v>-404316</v>
      </c>
      <c r="G116" s="186"/>
      <c r="H116" s="189">
        <v>-422705</v>
      </c>
      <c r="I116" s="159"/>
      <c r="J116" s="189">
        <v>-304484</v>
      </c>
      <c r="K116" s="159"/>
      <c r="L116" s="189">
        <v>-303724</v>
      </c>
      <c r="O116" s="169"/>
      <c r="Q116" s="169"/>
    </row>
    <row r="117" spans="1:17" ht="6" customHeight="1">
      <c r="C117" s="78"/>
      <c r="F117" s="155"/>
      <c r="G117" s="155"/>
      <c r="H117" s="155"/>
      <c r="I117" s="155"/>
      <c r="J117" s="155"/>
      <c r="K117" s="155"/>
      <c r="L117" s="155"/>
    </row>
    <row r="118" spans="1:17" ht="21.75" customHeight="1">
      <c r="A118" s="114" t="s">
        <v>71</v>
      </c>
      <c r="C118" s="78"/>
      <c r="F118" s="132">
        <f>SUM(F112:F116)</f>
        <v>1294187</v>
      </c>
      <c r="G118" s="132"/>
      <c r="H118" s="132">
        <f>SUM(H112:H116)</f>
        <v>1275798</v>
      </c>
      <c r="I118" s="132"/>
      <c r="J118" s="132">
        <f>SUM(J112:J116)</f>
        <v>1394019</v>
      </c>
      <c r="K118" s="132"/>
      <c r="L118" s="132">
        <f>SUM(L112:L116)</f>
        <v>1394779</v>
      </c>
    </row>
    <row r="119" spans="1:17" ht="21.75" customHeight="1">
      <c r="A119" s="114" t="s">
        <v>33</v>
      </c>
      <c r="C119" s="78"/>
      <c r="D119" s="161"/>
      <c r="F119" s="190">
        <v>0</v>
      </c>
      <c r="G119" s="187"/>
      <c r="H119" s="191">
        <v>0</v>
      </c>
      <c r="I119" s="176"/>
      <c r="J119" s="192">
        <v>0</v>
      </c>
      <c r="K119" s="176"/>
      <c r="L119" s="193">
        <v>0</v>
      </c>
    </row>
    <row r="120" spans="1:17" ht="6" customHeight="1">
      <c r="A120" s="113"/>
      <c r="B120" s="64"/>
      <c r="C120" s="70"/>
      <c r="F120" s="155"/>
      <c r="G120" s="155"/>
      <c r="H120" s="155"/>
      <c r="I120" s="155"/>
      <c r="J120" s="155"/>
      <c r="K120" s="155"/>
      <c r="L120" s="155"/>
    </row>
    <row r="121" spans="1:17" ht="21.75" customHeight="1">
      <c r="A121" s="113" t="s">
        <v>68</v>
      </c>
      <c r="B121" s="64"/>
      <c r="C121" s="70"/>
      <c r="F121" s="144">
        <f>SUM(F118:F119)</f>
        <v>1294187</v>
      </c>
      <c r="G121" s="132"/>
      <c r="H121" s="144">
        <f>SUM(H118:H119)</f>
        <v>1275798</v>
      </c>
      <c r="I121" s="132"/>
      <c r="J121" s="144">
        <f>SUM(J118:J119)</f>
        <v>1394019</v>
      </c>
      <c r="K121" s="132"/>
      <c r="L121" s="144">
        <f>SUM(L118:L119)</f>
        <v>1394779</v>
      </c>
    </row>
    <row r="122" spans="1:17" ht="6" customHeight="1">
      <c r="C122" s="78"/>
      <c r="F122" s="155"/>
      <c r="G122" s="155"/>
      <c r="H122" s="155"/>
      <c r="I122" s="155"/>
      <c r="J122" s="155"/>
      <c r="K122" s="155"/>
      <c r="L122" s="155"/>
    </row>
    <row r="123" spans="1:17" ht="21.75" customHeight="1" thickBot="1">
      <c r="A123" s="113" t="s">
        <v>69</v>
      </c>
      <c r="B123" s="64"/>
      <c r="C123" s="70"/>
      <c r="F123" s="151">
        <f>SUM(F77+F121)</f>
        <v>1571594</v>
      </c>
      <c r="G123" s="150"/>
      <c r="H123" s="151">
        <f>SUM(H77+H121)</f>
        <v>1539590</v>
      </c>
      <c r="I123" s="150"/>
      <c r="J123" s="151">
        <f>+J121+J77</f>
        <v>1420695</v>
      </c>
      <c r="K123" s="150"/>
      <c r="L123" s="151">
        <f>SUM(L77+L121)</f>
        <v>1420455</v>
      </c>
    </row>
    <row r="124" spans="1:17" ht="21.75" customHeight="1" thickTop="1">
      <c r="F124" s="75"/>
      <c r="G124" s="75"/>
      <c r="H124" s="75"/>
      <c r="I124" s="75"/>
      <c r="J124" s="75"/>
      <c r="K124" s="75"/>
      <c r="L124" s="75"/>
    </row>
    <row r="125" spans="1:17" ht="21.75" customHeight="1">
      <c r="F125" s="75"/>
      <c r="G125" s="75"/>
      <c r="H125" s="75"/>
      <c r="I125" s="75"/>
      <c r="J125" s="75"/>
      <c r="K125" s="75"/>
      <c r="L125" s="75"/>
    </row>
    <row r="126" spans="1:17" ht="21.75" customHeight="1">
      <c r="F126" s="75"/>
      <c r="G126" s="75"/>
      <c r="H126" s="75"/>
      <c r="I126" s="75"/>
      <c r="J126" s="75"/>
      <c r="K126" s="75"/>
      <c r="L126" s="75"/>
    </row>
    <row r="127" spans="1:17" ht="21.75" customHeight="1">
      <c r="F127" s="75"/>
      <c r="G127" s="75"/>
      <c r="H127" s="75"/>
      <c r="I127" s="75"/>
      <c r="J127" s="75"/>
      <c r="K127" s="75"/>
      <c r="L127" s="75"/>
    </row>
    <row r="128" spans="1:17" ht="21.75" customHeight="1">
      <c r="F128" s="75"/>
      <c r="G128" s="75"/>
      <c r="H128" s="75"/>
      <c r="I128" s="75"/>
      <c r="J128" s="75"/>
      <c r="K128" s="75"/>
      <c r="L128" s="75"/>
    </row>
    <row r="129" spans="1:12" ht="21.75" customHeight="1">
      <c r="F129" s="75"/>
      <c r="G129" s="75"/>
      <c r="H129" s="75"/>
      <c r="I129" s="75"/>
      <c r="J129" s="75"/>
      <c r="K129" s="75"/>
      <c r="L129" s="75"/>
    </row>
    <row r="130" spans="1:12" ht="24.75" customHeight="1"/>
    <row r="131" spans="1:12" ht="21.75" customHeight="1">
      <c r="A131" s="140" t="s">
        <v>18</v>
      </c>
      <c r="B131" s="140"/>
      <c r="C131" s="140"/>
      <c r="D131" s="140"/>
      <c r="E131" s="140"/>
      <c r="F131" s="152"/>
      <c r="L131" s="65"/>
    </row>
    <row r="132" spans="1:12" ht="21.75" customHeight="1">
      <c r="L132" s="65"/>
    </row>
    <row r="133" spans="1:12" ht="21.75" customHeight="1">
      <c r="L133" s="65"/>
    </row>
    <row r="134" spans="1:12" ht="19.5" customHeight="1">
      <c r="F134" s="194"/>
      <c r="G134" s="194"/>
      <c r="H134" s="194"/>
      <c r="I134" s="194"/>
      <c r="J134" s="194"/>
      <c r="K134" s="194"/>
      <c r="L134" s="195"/>
    </row>
    <row r="135" spans="1:12" ht="21.9" customHeight="1">
      <c r="A135" s="116" t="str">
        <f>A90</f>
        <v>หมายเหตุประกอบข้อมูลทางการเงินระหว่างกาลเป็นส่วนหนึ่งของข้อมูลทางการเงินระหว่างกาลนี้</v>
      </c>
      <c r="B135" s="68"/>
      <c r="C135" s="68"/>
      <c r="D135" s="68"/>
      <c r="E135" s="68"/>
      <c r="F135" s="68"/>
      <c r="G135" s="68"/>
      <c r="H135" s="68"/>
      <c r="I135" s="68"/>
      <c r="J135" s="68"/>
      <c r="K135" s="68"/>
      <c r="L135" s="116"/>
    </row>
  </sheetData>
  <mergeCells count="6">
    <mergeCell ref="F6:H6"/>
    <mergeCell ref="J6:L6"/>
    <mergeCell ref="F51:H51"/>
    <mergeCell ref="J51:L51"/>
    <mergeCell ref="F96:H96"/>
    <mergeCell ref="J96:L96"/>
  </mergeCells>
  <pageMargins left="0.8" right="0.5" top="0.5" bottom="0.6" header="0.49" footer="0.4"/>
  <pageSetup paperSize="9" scale="90" firstPageNumber="2" orientation="portrait" useFirstPageNumber="1" horizontalDpi="1200" verticalDpi="1200" r:id="rId1"/>
  <headerFooter>
    <oddFooter>&amp;R&amp;"Browallia New,Regular"&amp;13&amp;P</oddFooter>
  </headerFooter>
  <rowBreaks count="2" manualBreakCount="2">
    <brk id="45" max="16383" man="1"/>
    <brk id="9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F834B-56D2-44E0-97C4-AAE7A35A7B9E}">
  <dimension ref="A1:J55"/>
  <sheetViews>
    <sheetView tabSelected="1" topLeftCell="A23" zoomScaleNormal="100" zoomScaleSheetLayoutView="85" workbookViewId="0">
      <selection activeCell="H46" sqref="H46"/>
    </sheetView>
  </sheetViews>
  <sheetFormatPr defaultColWidth="9.44140625" defaultRowHeight="21" customHeight="1"/>
  <cols>
    <col min="1" max="1" width="32.109375" style="112" customWidth="1"/>
    <col min="2" max="2" width="8.44140625" style="112" customWidth="1"/>
    <col min="3" max="3" width="0.5546875" style="112" customWidth="1"/>
    <col min="4" max="4" width="15.5546875" style="112" customWidth="1"/>
    <col min="5" max="5" width="0.5546875" style="112" customWidth="1"/>
    <col min="6" max="6" width="15.5546875" style="112" customWidth="1"/>
    <col min="7" max="7" width="0.5546875" style="112" customWidth="1"/>
    <col min="8" max="8" width="15.5546875" style="112" customWidth="1"/>
    <col min="9" max="9" width="0.5546875" style="112" customWidth="1"/>
    <col min="10" max="10" width="15.5546875" style="112" customWidth="1"/>
    <col min="11" max="257" width="9.44140625" style="112"/>
    <col min="258" max="258" width="30.5546875" style="112" customWidth="1"/>
    <col min="259" max="259" width="3.5546875" style="112" customWidth="1"/>
    <col min="260" max="260" width="15.5546875" style="112" customWidth="1"/>
    <col min="261" max="261" width="0.5546875" style="112" customWidth="1"/>
    <col min="262" max="262" width="15.5546875" style="112" customWidth="1"/>
    <col min="263" max="263" width="0.5546875" style="112" customWidth="1"/>
    <col min="264" max="264" width="15.5546875" style="112" customWidth="1"/>
    <col min="265" max="265" width="0.5546875" style="112" customWidth="1"/>
    <col min="266" max="266" width="15.5546875" style="112" customWidth="1"/>
    <col min="267" max="513" width="9.44140625" style="112"/>
    <col min="514" max="514" width="30.5546875" style="112" customWidth="1"/>
    <col min="515" max="515" width="3.5546875" style="112" customWidth="1"/>
    <col min="516" max="516" width="15.5546875" style="112" customWidth="1"/>
    <col min="517" max="517" width="0.5546875" style="112" customWidth="1"/>
    <col min="518" max="518" width="15.5546875" style="112" customWidth="1"/>
    <col min="519" max="519" width="0.5546875" style="112" customWidth="1"/>
    <col min="520" max="520" width="15.5546875" style="112" customWidth="1"/>
    <col min="521" max="521" width="0.5546875" style="112" customWidth="1"/>
    <col min="522" max="522" width="15.5546875" style="112" customWidth="1"/>
    <col min="523" max="769" width="9.44140625" style="112"/>
    <col min="770" max="770" width="30.5546875" style="112" customWidth="1"/>
    <col min="771" max="771" width="3.5546875" style="112" customWidth="1"/>
    <col min="772" max="772" width="15.5546875" style="112" customWidth="1"/>
    <col min="773" max="773" width="0.5546875" style="112" customWidth="1"/>
    <col min="774" max="774" width="15.5546875" style="112" customWidth="1"/>
    <col min="775" max="775" width="0.5546875" style="112" customWidth="1"/>
    <col min="776" max="776" width="15.5546875" style="112" customWidth="1"/>
    <col min="777" max="777" width="0.5546875" style="112" customWidth="1"/>
    <col min="778" max="778" width="15.5546875" style="112" customWidth="1"/>
    <col min="779" max="1025" width="9.44140625" style="112"/>
    <col min="1026" max="1026" width="30.5546875" style="112" customWidth="1"/>
    <col min="1027" max="1027" width="3.5546875" style="112" customWidth="1"/>
    <col min="1028" max="1028" width="15.5546875" style="112" customWidth="1"/>
    <col min="1029" max="1029" width="0.5546875" style="112" customWidth="1"/>
    <col min="1030" max="1030" width="15.5546875" style="112" customWidth="1"/>
    <col min="1031" max="1031" width="0.5546875" style="112" customWidth="1"/>
    <col min="1032" max="1032" width="15.5546875" style="112" customWidth="1"/>
    <col min="1033" max="1033" width="0.5546875" style="112" customWidth="1"/>
    <col min="1034" max="1034" width="15.5546875" style="112" customWidth="1"/>
    <col min="1035" max="1281" width="9.44140625" style="112"/>
    <col min="1282" max="1282" width="30.5546875" style="112" customWidth="1"/>
    <col min="1283" max="1283" width="3.5546875" style="112" customWidth="1"/>
    <col min="1284" max="1284" width="15.5546875" style="112" customWidth="1"/>
    <col min="1285" max="1285" width="0.5546875" style="112" customWidth="1"/>
    <col min="1286" max="1286" width="15.5546875" style="112" customWidth="1"/>
    <col min="1287" max="1287" width="0.5546875" style="112" customWidth="1"/>
    <col min="1288" max="1288" width="15.5546875" style="112" customWidth="1"/>
    <col min="1289" max="1289" width="0.5546875" style="112" customWidth="1"/>
    <col min="1290" max="1290" width="15.5546875" style="112" customWidth="1"/>
    <col min="1291" max="1537" width="9.44140625" style="112"/>
    <col min="1538" max="1538" width="30.5546875" style="112" customWidth="1"/>
    <col min="1539" max="1539" width="3.5546875" style="112" customWidth="1"/>
    <col min="1540" max="1540" width="15.5546875" style="112" customWidth="1"/>
    <col min="1541" max="1541" width="0.5546875" style="112" customWidth="1"/>
    <col min="1542" max="1542" width="15.5546875" style="112" customWidth="1"/>
    <col min="1543" max="1543" width="0.5546875" style="112" customWidth="1"/>
    <col min="1544" max="1544" width="15.5546875" style="112" customWidth="1"/>
    <col min="1545" max="1545" width="0.5546875" style="112" customWidth="1"/>
    <col min="1546" max="1546" width="15.5546875" style="112" customWidth="1"/>
    <col min="1547" max="1793" width="9.44140625" style="112"/>
    <col min="1794" max="1794" width="30.5546875" style="112" customWidth="1"/>
    <col min="1795" max="1795" width="3.5546875" style="112" customWidth="1"/>
    <col min="1796" max="1796" width="15.5546875" style="112" customWidth="1"/>
    <col min="1797" max="1797" width="0.5546875" style="112" customWidth="1"/>
    <col min="1798" max="1798" width="15.5546875" style="112" customWidth="1"/>
    <col min="1799" max="1799" width="0.5546875" style="112" customWidth="1"/>
    <col min="1800" max="1800" width="15.5546875" style="112" customWidth="1"/>
    <col min="1801" max="1801" width="0.5546875" style="112" customWidth="1"/>
    <col min="1802" max="1802" width="15.5546875" style="112" customWidth="1"/>
    <col min="1803" max="2049" width="9.44140625" style="112"/>
    <col min="2050" max="2050" width="30.5546875" style="112" customWidth="1"/>
    <col min="2051" max="2051" width="3.5546875" style="112" customWidth="1"/>
    <col min="2052" max="2052" width="15.5546875" style="112" customWidth="1"/>
    <col min="2053" max="2053" width="0.5546875" style="112" customWidth="1"/>
    <col min="2054" max="2054" width="15.5546875" style="112" customWidth="1"/>
    <col min="2055" max="2055" width="0.5546875" style="112" customWidth="1"/>
    <col min="2056" max="2056" width="15.5546875" style="112" customWidth="1"/>
    <col min="2057" max="2057" width="0.5546875" style="112" customWidth="1"/>
    <col min="2058" max="2058" width="15.5546875" style="112" customWidth="1"/>
    <col min="2059" max="2305" width="9.44140625" style="112"/>
    <col min="2306" max="2306" width="30.5546875" style="112" customWidth="1"/>
    <col min="2307" max="2307" width="3.5546875" style="112" customWidth="1"/>
    <col min="2308" max="2308" width="15.5546875" style="112" customWidth="1"/>
    <col min="2309" max="2309" width="0.5546875" style="112" customWidth="1"/>
    <col min="2310" max="2310" width="15.5546875" style="112" customWidth="1"/>
    <col min="2311" max="2311" width="0.5546875" style="112" customWidth="1"/>
    <col min="2312" max="2312" width="15.5546875" style="112" customWidth="1"/>
    <col min="2313" max="2313" width="0.5546875" style="112" customWidth="1"/>
    <col min="2314" max="2314" width="15.5546875" style="112" customWidth="1"/>
    <col min="2315" max="2561" width="9.44140625" style="112"/>
    <col min="2562" max="2562" width="30.5546875" style="112" customWidth="1"/>
    <col min="2563" max="2563" width="3.5546875" style="112" customWidth="1"/>
    <col min="2564" max="2564" width="15.5546875" style="112" customWidth="1"/>
    <col min="2565" max="2565" width="0.5546875" style="112" customWidth="1"/>
    <col min="2566" max="2566" width="15.5546875" style="112" customWidth="1"/>
    <col min="2567" max="2567" width="0.5546875" style="112" customWidth="1"/>
    <col min="2568" max="2568" width="15.5546875" style="112" customWidth="1"/>
    <col min="2569" max="2569" width="0.5546875" style="112" customWidth="1"/>
    <col min="2570" max="2570" width="15.5546875" style="112" customWidth="1"/>
    <col min="2571" max="2817" width="9.44140625" style="112"/>
    <col min="2818" max="2818" width="30.5546875" style="112" customWidth="1"/>
    <col min="2819" max="2819" width="3.5546875" style="112" customWidth="1"/>
    <col min="2820" max="2820" width="15.5546875" style="112" customWidth="1"/>
    <col min="2821" max="2821" width="0.5546875" style="112" customWidth="1"/>
    <col min="2822" max="2822" width="15.5546875" style="112" customWidth="1"/>
    <col min="2823" max="2823" width="0.5546875" style="112" customWidth="1"/>
    <col min="2824" max="2824" width="15.5546875" style="112" customWidth="1"/>
    <col min="2825" max="2825" width="0.5546875" style="112" customWidth="1"/>
    <col min="2826" max="2826" width="15.5546875" style="112" customWidth="1"/>
    <col min="2827" max="3073" width="9.44140625" style="112"/>
    <col min="3074" max="3074" width="30.5546875" style="112" customWidth="1"/>
    <col min="3075" max="3075" width="3.5546875" style="112" customWidth="1"/>
    <col min="3076" max="3076" width="15.5546875" style="112" customWidth="1"/>
    <col min="3077" max="3077" width="0.5546875" style="112" customWidth="1"/>
    <col min="3078" max="3078" width="15.5546875" style="112" customWidth="1"/>
    <col min="3079" max="3079" width="0.5546875" style="112" customWidth="1"/>
    <col min="3080" max="3080" width="15.5546875" style="112" customWidth="1"/>
    <col min="3081" max="3081" width="0.5546875" style="112" customWidth="1"/>
    <col min="3082" max="3082" width="15.5546875" style="112" customWidth="1"/>
    <col min="3083" max="3329" width="9.44140625" style="112"/>
    <col min="3330" max="3330" width="30.5546875" style="112" customWidth="1"/>
    <col min="3331" max="3331" width="3.5546875" style="112" customWidth="1"/>
    <col min="3332" max="3332" width="15.5546875" style="112" customWidth="1"/>
    <col min="3333" max="3333" width="0.5546875" style="112" customWidth="1"/>
    <col min="3334" max="3334" width="15.5546875" style="112" customWidth="1"/>
    <col min="3335" max="3335" width="0.5546875" style="112" customWidth="1"/>
    <col min="3336" max="3336" width="15.5546875" style="112" customWidth="1"/>
    <col min="3337" max="3337" width="0.5546875" style="112" customWidth="1"/>
    <col min="3338" max="3338" width="15.5546875" style="112" customWidth="1"/>
    <col min="3339" max="3585" width="9.44140625" style="112"/>
    <col min="3586" max="3586" width="30.5546875" style="112" customWidth="1"/>
    <col min="3587" max="3587" width="3.5546875" style="112" customWidth="1"/>
    <col min="3588" max="3588" width="15.5546875" style="112" customWidth="1"/>
    <col min="3589" max="3589" width="0.5546875" style="112" customWidth="1"/>
    <col min="3590" max="3590" width="15.5546875" style="112" customWidth="1"/>
    <col min="3591" max="3591" width="0.5546875" style="112" customWidth="1"/>
    <col min="3592" max="3592" width="15.5546875" style="112" customWidth="1"/>
    <col min="3593" max="3593" width="0.5546875" style="112" customWidth="1"/>
    <col min="3594" max="3594" width="15.5546875" style="112" customWidth="1"/>
    <col min="3595" max="3841" width="9.44140625" style="112"/>
    <col min="3842" max="3842" width="30.5546875" style="112" customWidth="1"/>
    <col min="3843" max="3843" width="3.5546875" style="112" customWidth="1"/>
    <col min="3844" max="3844" width="15.5546875" style="112" customWidth="1"/>
    <col min="3845" max="3845" width="0.5546875" style="112" customWidth="1"/>
    <col min="3846" max="3846" width="15.5546875" style="112" customWidth="1"/>
    <col min="3847" max="3847" width="0.5546875" style="112" customWidth="1"/>
    <col min="3848" max="3848" width="15.5546875" style="112" customWidth="1"/>
    <col min="3849" max="3849" width="0.5546875" style="112" customWidth="1"/>
    <col min="3850" max="3850" width="15.5546875" style="112" customWidth="1"/>
    <col min="3851" max="4097" width="9.44140625" style="112"/>
    <col min="4098" max="4098" width="30.5546875" style="112" customWidth="1"/>
    <col min="4099" max="4099" width="3.5546875" style="112" customWidth="1"/>
    <col min="4100" max="4100" width="15.5546875" style="112" customWidth="1"/>
    <col min="4101" max="4101" width="0.5546875" style="112" customWidth="1"/>
    <col min="4102" max="4102" width="15.5546875" style="112" customWidth="1"/>
    <col min="4103" max="4103" width="0.5546875" style="112" customWidth="1"/>
    <col min="4104" max="4104" width="15.5546875" style="112" customWidth="1"/>
    <col min="4105" max="4105" width="0.5546875" style="112" customWidth="1"/>
    <col min="4106" max="4106" width="15.5546875" style="112" customWidth="1"/>
    <col min="4107" max="4353" width="9.44140625" style="112"/>
    <col min="4354" max="4354" width="30.5546875" style="112" customWidth="1"/>
    <col min="4355" max="4355" width="3.5546875" style="112" customWidth="1"/>
    <col min="4356" max="4356" width="15.5546875" style="112" customWidth="1"/>
    <col min="4357" max="4357" width="0.5546875" style="112" customWidth="1"/>
    <col min="4358" max="4358" width="15.5546875" style="112" customWidth="1"/>
    <col min="4359" max="4359" width="0.5546875" style="112" customWidth="1"/>
    <col min="4360" max="4360" width="15.5546875" style="112" customWidth="1"/>
    <col min="4361" max="4361" width="0.5546875" style="112" customWidth="1"/>
    <col min="4362" max="4362" width="15.5546875" style="112" customWidth="1"/>
    <col min="4363" max="4609" width="9.44140625" style="112"/>
    <col min="4610" max="4610" width="30.5546875" style="112" customWidth="1"/>
    <col min="4611" max="4611" width="3.5546875" style="112" customWidth="1"/>
    <col min="4612" max="4612" width="15.5546875" style="112" customWidth="1"/>
    <col min="4613" max="4613" width="0.5546875" style="112" customWidth="1"/>
    <col min="4614" max="4614" width="15.5546875" style="112" customWidth="1"/>
    <col min="4615" max="4615" width="0.5546875" style="112" customWidth="1"/>
    <col min="4616" max="4616" width="15.5546875" style="112" customWidth="1"/>
    <col min="4617" max="4617" width="0.5546875" style="112" customWidth="1"/>
    <col min="4618" max="4618" width="15.5546875" style="112" customWidth="1"/>
    <col min="4619" max="4865" width="9.44140625" style="112"/>
    <col min="4866" max="4866" width="30.5546875" style="112" customWidth="1"/>
    <col min="4867" max="4867" width="3.5546875" style="112" customWidth="1"/>
    <col min="4868" max="4868" width="15.5546875" style="112" customWidth="1"/>
    <col min="4869" max="4869" width="0.5546875" style="112" customWidth="1"/>
    <col min="4870" max="4870" width="15.5546875" style="112" customWidth="1"/>
    <col min="4871" max="4871" width="0.5546875" style="112" customWidth="1"/>
    <col min="4872" max="4872" width="15.5546875" style="112" customWidth="1"/>
    <col min="4873" max="4873" width="0.5546875" style="112" customWidth="1"/>
    <col min="4874" max="4874" width="15.5546875" style="112" customWidth="1"/>
    <col min="4875" max="5121" width="9.44140625" style="112"/>
    <col min="5122" max="5122" width="30.5546875" style="112" customWidth="1"/>
    <col min="5123" max="5123" width="3.5546875" style="112" customWidth="1"/>
    <col min="5124" max="5124" width="15.5546875" style="112" customWidth="1"/>
    <col min="5125" max="5125" width="0.5546875" style="112" customWidth="1"/>
    <col min="5126" max="5126" width="15.5546875" style="112" customWidth="1"/>
    <col min="5127" max="5127" width="0.5546875" style="112" customWidth="1"/>
    <col min="5128" max="5128" width="15.5546875" style="112" customWidth="1"/>
    <col min="5129" max="5129" width="0.5546875" style="112" customWidth="1"/>
    <col min="5130" max="5130" width="15.5546875" style="112" customWidth="1"/>
    <col min="5131" max="5377" width="9.44140625" style="112"/>
    <col min="5378" max="5378" width="30.5546875" style="112" customWidth="1"/>
    <col min="5379" max="5379" width="3.5546875" style="112" customWidth="1"/>
    <col min="5380" max="5380" width="15.5546875" style="112" customWidth="1"/>
    <col min="5381" max="5381" width="0.5546875" style="112" customWidth="1"/>
    <col min="5382" max="5382" width="15.5546875" style="112" customWidth="1"/>
    <col min="5383" max="5383" width="0.5546875" style="112" customWidth="1"/>
    <col min="5384" max="5384" width="15.5546875" style="112" customWidth="1"/>
    <col min="5385" max="5385" width="0.5546875" style="112" customWidth="1"/>
    <col min="5386" max="5386" width="15.5546875" style="112" customWidth="1"/>
    <col min="5387" max="5633" width="9.44140625" style="112"/>
    <col min="5634" max="5634" width="30.5546875" style="112" customWidth="1"/>
    <col min="5635" max="5635" width="3.5546875" style="112" customWidth="1"/>
    <col min="5636" max="5636" width="15.5546875" style="112" customWidth="1"/>
    <col min="5637" max="5637" width="0.5546875" style="112" customWidth="1"/>
    <col min="5638" max="5638" width="15.5546875" style="112" customWidth="1"/>
    <col min="5639" max="5639" width="0.5546875" style="112" customWidth="1"/>
    <col min="5640" max="5640" width="15.5546875" style="112" customWidth="1"/>
    <col min="5641" max="5641" width="0.5546875" style="112" customWidth="1"/>
    <col min="5642" max="5642" width="15.5546875" style="112" customWidth="1"/>
    <col min="5643" max="5889" width="9.44140625" style="112"/>
    <col min="5890" max="5890" width="30.5546875" style="112" customWidth="1"/>
    <col min="5891" max="5891" width="3.5546875" style="112" customWidth="1"/>
    <col min="5892" max="5892" width="15.5546875" style="112" customWidth="1"/>
    <col min="5893" max="5893" width="0.5546875" style="112" customWidth="1"/>
    <col min="5894" max="5894" width="15.5546875" style="112" customWidth="1"/>
    <col min="5895" max="5895" width="0.5546875" style="112" customWidth="1"/>
    <col min="5896" max="5896" width="15.5546875" style="112" customWidth="1"/>
    <col min="5897" max="5897" width="0.5546875" style="112" customWidth="1"/>
    <col min="5898" max="5898" width="15.5546875" style="112" customWidth="1"/>
    <col min="5899" max="6145" width="9.44140625" style="112"/>
    <col min="6146" max="6146" width="30.5546875" style="112" customWidth="1"/>
    <col min="6147" max="6147" width="3.5546875" style="112" customWidth="1"/>
    <col min="6148" max="6148" width="15.5546875" style="112" customWidth="1"/>
    <col min="6149" max="6149" width="0.5546875" style="112" customWidth="1"/>
    <col min="6150" max="6150" width="15.5546875" style="112" customWidth="1"/>
    <col min="6151" max="6151" width="0.5546875" style="112" customWidth="1"/>
    <col min="6152" max="6152" width="15.5546875" style="112" customWidth="1"/>
    <col min="6153" max="6153" width="0.5546875" style="112" customWidth="1"/>
    <col min="6154" max="6154" width="15.5546875" style="112" customWidth="1"/>
    <col min="6155" max="6401" width="9.44140625" style="112"/>
    <col min="6402" max="6402" width="30.5546875" style="112" customWidth="1"/>
    <col min="6403" max="6403" width="3.5546875" style="112" customWidth="1"/>
    <col min="6404" max="6404" width="15.5546875" style="112" customWidth="1"/>
    <col min="6405" max="6405" width="0.5546875" style="112" customWidth="1"/>
    <col min="6406" max="6406" width="15.5546875" style="112" customWidth="1"/>
    <col min="6407" max="6407" width="0.5546875" style="112" customWidth="1"/>
    <col min="6408" max="6408" width="15.5546875" style="112" customWidth="1"/>
    <col min="6409" max="6409" width="0.5546875" style="112" customWidth="1"/>
    <col min="6410" max="6410" width="15.5546875" style="112" customWidth="1"/>
    <col min="6411" max="6657" width="9.44140625" style="112"/>
    <col min="6658" max="6658" width="30.5546875" style="112" customWidth="1"/>
    <col min="6659" max="6659" width="3.5546875" style="112" customWidth="1"/>
    <col min="6660" max="6660" width="15.5546875" style="112" customWidth="1"/>
    <col min="6661" max="6661" width="0.5546875" style="112" customWidth="1"/>
    <col min="6662" max="6662" width="15.5546875" style="112" customWidth="1"/>
    <col min="6663" max="6663" width="0.5546875" style="112" customWidth="1"/>
    <col min="6664" max="6664" width="15.5546875" style="112" customWidth="1"/>
    <col min="6665" max="6665" width="0.5546875" style="112" customWidth="1"/>
    <col min="6666" max="6666" width="15.5546875" style="112" customWidth="1"/>
    <col min="6667" max="6913" width="9.44140625" style="112"/>
    <col min="6914" max="6914" width="30.5546875" style="112" customWidth="1"/>
    <col min="6915" max="6915" width="3.5546875" style="112" customWidth="1"/>
    <col min="6916" max="6916" width="15.5546875" style="112" customWidth="1"/>
    <col min="6917" max="6917" width="0.5546875" style="112" customWidth="1"/>
    <col min="6918" max="6918" width="15.5546875" style="112" customWidth="1"/>
    <col min="6919" max="6919" width="0.5546875" style="112" customWidth="1"/>
    <col min="6920" max="6920" width="15.5546875" style="112" customWidth="1"/>
    <col min="6921" max="6921" width="0.5546875" style="112" customWidth="1"/>
    <col min="6922" max="6922" width="15.5546875" style="112" customWidth="1"/>
    <col min="6923" max="7169" width="9.44140625" style="112"/>
    <col min="7170" max="7170" width="30.5546875" style="112" customWidth="1"/>
    <col min="7171" max="7171" width="3.5546875" style="112" customWidth="1"/>
    <col min="7172" max="7172" width="15.5546875" style="112" customWidth="1"/>
    <col min="7173" max="7173" width="0.5546875" style="112" customWidth="1"/>
    <col min="7174" max="7174" width="15.5546875" style="112" customWidth="1"/>
    <col min="7175" max="7175" width="0.5546875" style="112" customWidth="1"/>
    <col min="7176" max="7176" width="15.5546875" style="112" customWidth="1"/>
    <col min="7177" max="7177" width="0.5546875" style="112" customWidth="1"/>
    <col min="7178" max="7178" width="15.5546875" style="112" customWidth="1"/>
    <col min="7179" max="7425" width="9.44140625" style="112"/>
    <col min="7426" max="7426" width="30.5546875" style="112" customWidth="1"/>
    <col min="7427" max="7427" width="3.5546875" style="112" customWidth="1"/>
    <col min="7428" max="7428" width="15.5546875" style="112" customWidth="1"/>
    <col min="7429" max="7429" width="0.5546875" style="112" customWidth="1"/>
    <col min="7430" max="7430" width="15.5546875" style="112" customWidth="1"/>
    <col min="7431" max="7431" width="0.5546875" style="112" customWidth="1"/>
    <col min="7432" max="7432" width="15.5546875" style="112" customWidth="1"/>
    <col min="7433" max="7433" width="0.5546875" style="112" customWidth="1"/>
    <col min="7434" max="7434" width="15.5546875" style="112" customWidth="1"/>
    <col min="7435" max="7681" width="9.44140625" style="112"/>
    <col min="7682" max="7682" width="30.5546875" style="112" customWidth="1"/>
    <col min="7683" max="7683" width="3.5546875" style="112" customWidth="1"/>
    <col min="7684" max="7684" width="15.5546875" style="112" customWidth="1"/>
    <col min="7685" max="7685" width="0.5546875" style="112" customWidth="1"/>
    <col min="7686" max="7686" width="15.5546875" style="112" customWidth="1"/>
    <col min="7687" max="7687" width="0.5546875" style="112" customWidth="1"/>
    <col min="7688" max="7688" width="15.5546875" style="112" customWidth="1"/>
    <col min="7689" max="7689" width="0.5546875" style="112" customWidth="1"/>
    <col min="7690" max="7690" width="15.5546875" style="112" customWidth="1"/>
    <col min="7691" max="7937" width="9.44140625" style="112"/>
    <col min="7938" max="7938" width="30.5546875" style="112" customWidth="1"/>
    <col min="7939" max="7939" width="3.5546875" style="112" customWidth="1"/>
    <col min="7940" max="7940" width="15.5546875" style="112" customWidth="1"/>
    <col min="7941" max="7941" width="0.5546875" style="112" customWidth="1"/>
    <col min="7942" max="7942" width="15.5546875" style="112" customWidth="1"/>
    <col min="7943" max="7943" width="0.5546875" style="112" customWidth="1"/>
    <col min="7944" max="7944" width="15.5546875" style="112" customWidth="1"/>
    <col min="7945" max="7945" width="0.5546875" style="112" customWidth="1"/>
    <col min="7946" max="7946" width="15.5546875" style="112" customWidth="1"/>
    <col min="7947" max="8193" width="9.44140625" style="112"/>
    <col min="8194" max="8194" width="30.5546875" style="112" customWidth="1"/>
    <col min="8195" max="8195" width="3.5546875" style="112" customWidth="1"/>
    <col min="8196" max="8196" width="15.5546875" style="112" customWidth="1"/>
    <col min="8197" max="8197" width="0.5546875" style="112" customWidth="1"/>
    <col min="8198" max="8198" width="15.5546875" style="112" customWidth="1"/>
    <col min="8199" max="8199" width="0.5546875" style="112" customWidth="1"/>
    <col min="8200" max="8200" width="15.5546875" style="112" customWidth="1"/>
    <col min="8201" max="8201" width="0.5546875" style="112" customWidth="1"/>
    <col min="8202" max="8202" width="15.5546875" style="112" customWidth="1"/>
    <col min="8203" max="8449" width="9.44140625" style="112"/>
    <col min="8450" max="8450" width="30.5546875" style="112" customWidth="1"/>
    <col min="8451" max="8451" width="3.5546875" style="112" customWidth="1"/>
    <col min="8452" max="8452" width="15.5546875" style="112" customWidth="1"/>
    <col min="8453" max="8453" width="0.5546875" style="112" customWidth="1"/>
    <col min="8454" max="8454" width="15.5546875" style="112" customWidth="1"/>
    <col min="8455" max="8455" width="0.5546875" style="112" customWidth="1"/>
    <col min="8456" max="8456" width="15.5546875" style="112" customWidth="1"/>
    <col min="8457" max="8457" width="0.5546875" style="112" customWidth="1"/>
    <col min="8458" max="8458" width="15.5546875" style="112" customWidth="1"/>
    <col min="8459" max="8705" width="9.44140625" style="112"/>
    <col min="8706" max="8706" width="30.5546875" style="112" customWidth="1"/>
    <col min="8707" max="8707" width="3.5546875" style="112" customWidth="1"/>
    <col min="8708" max="8708" width="15.5546875" style="112" customWidth="1"/>
    <col min="8709" max="8709" width="0.5546875" style="112" customWidth="1"/>
    <col min="8710" max="8710" width="15.5546875" style="112" customWidth="1"/>
    <col min="8711" max="8711" width="0.5546875" style="112" customWidth="1"/>
    <col min="8712" max="8712" width="15.5546875" style="112" customWidth="1"/>
    <col min="8713" max="8713" width="0.5546875" style="112" customWidth="1"/>
    <col min="8714" max="8714" width="15.5546875" style="112" customWidth="1"/>
    <col min="8715" max="8961" width="9.44140625" style="112"/>
    <col min="8962" max="8962" width="30.5546875" style="112" customWidth="1"/>
    <col min="8963" max="8963" width="3.5546875" style="112" customWidth="1"/>
    <col min="8964" max="8964" width="15.5546875" style="112" customWidth="1"/>
    <col min="8965" max="8965" width="0.5546875" style="112" customWidth="1"/>
    <col min="8966" max="8966" width="15.5546875" style="112" customWidth="1"/>
    <col min="8967" max="8967" width="0.5546875" style="112" customWidth="1"/>
    <col min="8968" max="8968" width="15.5546875" style="112" customWidth="1"/>
    <col min="8969" max="8969" width="0.5546875" style="112" customWidth="1"/>
    <col min="8970" max="8970" width="15.5546875" style="112" customWidth="1"/>
    <col min="8971" max="9217" width="9.44140625" style="112"/>
    <col min="9218" max="9218" width="30.5546875" style="112" customWidth="1"/>
    <col min="9219" max="9219" width="3.5546875" style="112" customWidth="1"/>
    <col min="9220" max="9220" width="15.5546875" style="112" customWidth="1"/>
    <col min="9221" max="9221" width="0.5546875" style="112" customWidth="1"/>
    <col min="9222" max="9222" width="15.5546875" style="112" customWidth="1"/>
    <col min="9223" max="9223" width="0.5546875" style="112" customWidth="1"/>
    <col min="9224" max="9224" width="15.5546875" style="112" customWidth="1"/>
    <col min="9225" max="9225" width="0.5546875" style="112" customWidth="1"/>
    <col min="9226" max="9226" width="15.5546875" style="112" customWidth="1"/>
    <col min="9227" max="9473" width="9.44140625" style="112"/>
    <col min="9474" max="9474" width="30.5546875" style="112" customWidth="1"/>
    <col min="9475" max="9475" width="3.5546875" style="112" customWidth="1"/>
    <col min="9476" max="9476" width="15.5546875" style="112" customWidth="1"/>
    <col min="9477" max="9477" width="0.5546875" style="112" customWidth="1"/>
    <col min="9478" max="9478" width="15.5546875" style="112" customWidth="1"/>
    <col min="9479" max="9479" width="0.5546875" style="112" customWidth="1"/>
    <col min="9480" max="9480" width="15.5546875" style="112" customWidth="1"/>
    <col min="9481" max="9481" width="0.5546875" style="112" customWidth="1"/>
    <col min="9482" max="9482" width="15.5546875" style="112" customWidth="1"/>
    <col min="9483" max="9729" width="9.44140625" style="112"/>
    <col min="9730" max="9730" width="30.5546875" style="112" customWidth="1"/>
    <col min="9731" max="9731" width="3.5546875" style="112" customWidth="1"/>
    <col min="9732" max="9732" width="15.5546875" style="112" customWidth="1"/>
    <col min="9733" max="9733" width="0.5546875" style="112" customWidth="1"/>
    <col min="9734" max="9734" width="15.5546875" style="112" customWidth="1"/>
    <col min="9735" max="9735" width="0.5546875" style="112" customWidth="1"/>
    <col min="9736" max="9736" width="15.5546875" style="112" customWidth="1"/>
    <col min="9737" max="9737" width="0.5546875" style="112" customWidth="1"/>
    <col min="9738" max="9738" width="15.5546875" style="112" customWidth="1"/>
    <col min="9739" max="9985" width="9.44140625" style="112"/>
    <col min="9986" max="9986" width="30.5546875" style="112" customWidth="1"/>
    <col min="9987" max="9987" width="3.5546875" style="112" customWidth="1"/>
    <col min="9988" max="9988" width="15.5546875" style="112" customWidth="1"/>
    <col min="9989" max="9989" width="0.5546875" style="112" customWidth="1"/>
    <col min="9990" max="9990" width="15.5546875" style="112" customWidth="1"/>
    <col min="9991" max="9991" width="0.5546875" style="112" customWidth="1"/>
    <col min="9992" max="9992" width="15.5546875" style="112" customWidth="1"/>
    <col min="9993" max="9993" width="0.5546875" style="112" customWidth="1"/>
    <col min="9994" max="9994" width="15.5546875" style="112" customWidth="1"/>
    <col min="9995" max="10241" width="9.44140625" style="112"/>
    <col min="10242" max="10242" width="30.5546875" style="112" customWidth="1"/>
    <col min="10243" max="10243" width="3.5546875" style="112" customWidth="1"/>
    <col min="10244" max="10244" width="15.5546875" style="112" customWidth="1"/>
    <col min="10245" max="10245" width="0.5546875" style="112" customWidth="1"/>
    <col min="10246" max="10246" width="15.5546875" style="112" customWidth="1"/>
    <col min="10247" max="10247" width="0.5546875" style="112" customWidth="1"/>
    <col min="10248" max="10248" width="15.5546875" style="112" customWidth="1"/>
    <col min="10249" max="10249" width="0.5546875" style="112" customWidth="1"/>
    <col min="10250" max="10250" width="15.5546875" style="112" customWidth="1"/>
    <col min="10251" max="10497" width="9.44140625" style="112"/>
    <col min="10498" max="10498" width="30.5546875" style="112" customWidth="1"/>
    <col min="10499" max="10499" width="3.5546875" style="112" customWidth="1"/>
    <col min="10500" max="10500" width="15.5546875" style="112" customWidth="1"/>
    <col min="10501" max="10501" width="0.5546875" style="112" customWidth="1"/>
    <col min="10502" max="10502" width="15.5546875" style="112" customWidth="1"/>
    <col min="10503" max="10503" width="0.5546875" style="112" customWidth="1"/>
    <col min="10504" max="10504" width="15.5546875" style="112" customWidth="1"/>
    <col min="10505" max="10505" width="0.5546875" style="112" customWidth="1"/>
    <col min="10506" max="10506" width="15.5546875" style="112" customWidth="1"/>
    <col min="10507" max="10753" width="9.44140625" style="112"/>
    <col min="10754" max="10754" width="30.5546875" style="112" customWidth="1"/>
    <col min="10755" max="10755" width="3.5546875" style="112" customWidth="1"/>
    <col min="10756" max="10756" width="15.5546875" style="112" customWidth="1"/>
    <col min="10757" max="10757" width="0.5546875" style="112" customWidth="1"/>
    <col min="10758" max="10758" width="15.5546875" style="112" customWidth="1"/>
    <col min="10759" max="10759" width="0.5546875" style="112" customWidth="1"/>
    <col min="10760" max="10760" width="15.5546875" style="112" customWidth="1"/>
    <col min="10761" max="10761" width="0.5546875" style="112" customWidth="1"/>
    <col min="10762" max="10762" width="15.5546875" style="112" customWidth="1"/>
    <col min="10763" max="11009" width="9.44140625" style="112"/>
    <col min="11010" max="11010" width="30.5546875" style="112" customWidth="1"/>
    <col min="11011" max="11011" width="3.5546875" style="112" customWidth="1"/>
    <col min="11012" max="11012" width="15.5546875" style="112" customWidth="1"/>
    <col min="11013" max="11013" width="0.5546875" style="112" customWidth="1"/>
    <col min="11014" max="11014" width="15.5546875" style="112" customWidth="1"/>
    <col min="11015" max="11015" width="0.5546875" style="112" customWidth="1"/>
    <col min="11016" max="11016" width="15.5546875" style="112" customWidth="1"/>
    <col min="11017" max="11017" width="0.5546875" style="112" customWidth="1"/>
    <col min="11018" max="11018" width="15.5546875" style="112" customWidth="1"/>
    <col min="11019" max="11265" width="9.44140625" style="112"/>
    <col min="11266" max="11266" width="30.5546875" style="112" customWidth="1"/>
    <col min="11267" max="11267" width="3.5546875" style="112" customWidth="1"/>
    <col min="11268" max="11268" width="15.5546875" style="112" customWidth="1"/>
    <col min="11269" max="11269" width="0.5546875" style="112" customWidth="1"/>
    <col min="11270" max="11270" width="15.5546875" style="112" customWidth="1"/>
    <col min="11271" max="11271" width="0.5546875" style="112" customWidth="1"/>
    <col min="11272" max="11272" width="15.5546875" style="112" customWidth="1"/>
    <col min="11273" max="11273" width="0.5546875" style="112" customWidth="1"/>
    <col min="11274" max="11274" width="15.5546875" style="112" customWidth="1"/>
    <col min="11275" max="11521" width="9.44140625" style="112"/>
    <col min="11522" max="11522" width="30.5546875" style="112" customWidth="1"/>
    <col min="11523" max="11523" width="3.5546875" style="112" customWidth="1"/>
    <col min="11524" max="11524" width="15.5546875" style="112" customWidth="1"/>
    <col min="11525" max="11525" width="0.5546875" style="112" customWidth="1"/>
    <col min="11526" max="11526" width="15.5546875" style="112" customWidth="1"/>
    <col min="11527" max="11527" width="0.5546875" style="112" customWidth="1"/>
    <col min="11528" max="11528" width="15.5546875" style="112" customWidth="1"/>
    <col min="11529" max="11529" width="0.5546875" style="112" customWidth="1"/>
    <col min="11530" max="11530" width="15.5546875" style="112" customWidth="1"/>
    <col min="11531" max="11777" width="9.44140625" style="112"/>
    <col min="11778" max="11778" width="30.5546875" style="112" customWidth="1"/>
    <col min="11779" max="11779" width="3.5546875" style="112" customWidth="1"/>
    <col min="11780" max="11780" width="15.5546875" style="112" customWidth="1"/>
    <col min="11781" max="11781" width="0.5546875" style="112" customWidth="1"/>
    <col min="11782" max="11782" width="15.5546875" style="112" customWidth="1"/>
    <col min="11783" max="11783" width="0.5546875" style="112" customWidth="1"/>
    <col min="11784" max="11784" width="15.5546875" style="112" customWidth="1"/>
    <col min="11785" max="11785" width="0.5546875" style="112" customWidth="1"/>
    <col min="11786" max="11786" width="15.5546875" style="112" customWidth="1"/>
    <col min="11787" max="12033" width="9.44140625" style="112"/>
    <col min="12034" max="12034" width="30.5546875" style="112" customWidth="1"/>
    <col min="12035" max="12035" width="3.5546875" style="112" customWidth="1"/>
    <col min="12036" max="12036" width="15.5546875" style="112" customWidth="1"/>
    <col min="12037" max="12037" width="0.5546875" style="112" customWidth="1"/>
    <col min="12038" max="12038" width="15.5546875" style="112" customWidth="1"/>
    <col min="12039" max="12039" width="0.5546875" style="112" customWidth="1"/>
    <col min="12040" max="12040" width="15.5546875" style="112" customWidth="1"/>
    <col min="12041" max="12041" width="0.5546875" style="112" customWidth="1"/>
    <col min="12042" max="12042" width="15.5546875" style="112" customWidth="1"/>
    <col min="12043" max="12289" width="9.44140625" style="112"/>
    <col min="12290" max="12290" width="30.5546875" style="112" customWidth="1"/>
    <col min="12291" max="12291" width="3.5546875" style="112" customWidth="1"/>
    <col min="12292" max="12292" width="15.5546875" style="112" customWidth="1"/>
    <col min="12293" max="12293" width="0.5546875" style="112" customWidth="1"/>
    <col min="12294" max="12294" width="15.5546875" style="112" customWidth="1"/>
    <col min="12295" max="12295" width="0.5546875" style="112" customWidth="1"/>
    <col min="12296" max="12296" width="15.5546875" style="112" customWidth="1"/>
    <col min="12297" max="12297" width="0.5546875" style="112" customWidth="1"/>
    <col min="12298" max="12298" width="15.5546875" style="112" customWidth="1"/>
    <col min="12299" max="12545" width="9.44140625" style="112"/>
    <col min="12546" max="12546" width="30.5546875" style="112" customWidth="1"/>
    <col min="12547" max="12547" width="3.5546875" style="112" customWidth="1"/>
    <col min="12548" max="12548" width="15.5546875" style="112" customWidth="1"/>
    <col min="12549" max="12549" width="0.5546875" style="112" customWidth="1"/>
    <col min="12550" max="12550" width="15.5546875" style="112" customWidth="1"/>
    <col min="12551" max="12551" width="0.5546875" style="112" customWidth="1"/>
    <col min="12552" max="12552" width="15.5546875" style="112" customWidth="1"/>
    <col min="12553" max="12553" width="0.5546875" style="112" customWidth="1"/>
    <col min="12554" max="12554" width="15.5546875" style="112" customWidth="1"/>
    <col min="12555" max="12801" width="9.44140625" style="112"/>
    <col min="12802" max="12802" width="30.5546875" style="112" customWidth="1"/>
    <col min="12803" max="12803" width="3.5546875" style="112" customWidth="1"/>
    <col min="12804" max="12804" width="15.5546875" style="112" customWidth="1"/>
    <col min="12805" max="12805" width="0.5546875" style="112" customWidth="1"/>
    <col min="12806" max="12806" width="15.5546875" style="112" customWidth="1"/>
    <col min="12807" max="12807" width="0.5546875" style="112" customWidth="1"/>
    <col min="12808" max="12808" width="15.5546875" style="112" customWidth="1"/>
    <col min="12809" max="12809" width="0.5546875" style="112" customWidth="1"/>
    <col min="12810" max="12810" width="15.5546875" style="112" customWidth="1"/>
    <col min="12811" max="13057" width="9.44140625" style="112"/>
    <col min="13058" max="13058" width="30.5546875" style="112" customWidth="1"/>
    <col min="13059" max="13059" width="3.5546875" style="112" customWidth="1"/>
    <col min="13060" max="13060" width="15.5546875" style="112" customWidth="1"/>
    <col min="13061" max="13061" width="0.5546875" style="112" customWidth="1"/>
    <col min="13062" max="13062" width="15.5546875" style="112" customWidth="1"/>
    <col min="13063" max="13063" width="0.5546875" style="112" customWidth="1"/>
    <col min="13064" max="13064" width="15.5546875" style="112" customWidth="1"/>
    <col min="13065" max="13065" width="0.5546875" style="112" customWidth="1"/>
    <col min="13066" max="13066" width="15.5546875" style="112" customWidth="1"/>
    <col min="13067" max="13313" width="9.44140625" style="112"/>
    <col min="13314" max="13314" width="30.5546875" style="112" customWidth="1"/>
    <col min="13315" max="13315" width="3.5546875" style="112" customWidth="1"/>
    <col min="13316" max="13316" width="15.5546875" style="112" customWidth="1"/>
    <col min="13317" max="13317" width="0.5546875" style="112" customWidth="1"/>
    <col min="13318" max="13318" width="15.5546875" style="112" customWidth="1"/>
    <col min="13319" max="13319" width="0.5546875" style="112" customWidth="1"/>
    <col min="13320" max="13320" width="15.5546875" style="112" customWidth="1"/>
    <col min="13321" max="13321" width="0.5546875" style="112" customWidth="1"/>
    <col min="13322" max="13322" width="15.5546875" style="112" customWidth="1"/>
    <col min="13323" max="13569" width="9.44140625" style="112"/>
    <col min="13570" max="13570" width="30.5546875" style="112" customWidth="1"/>
    <col min="13571" max="13571" width="3.5546875" style="112" customWidth="1"/>
    <col min="13572" max="13572" width="15.5546875" style="112" customWidth="1"/>
    <col min="13573" max="13573" width="0.5546875" style="112" customWidth="1"/>
    <col min="13574" max="13574" width="15.5546875" style="112" customWidth="1"/>
    <col min="13575" max="13575" width="0.5546875" style="112" customWidth="1"/>
    <col min="13576" max="13576" width="15.5546875" style="112" customWidth="1"/>
    <col min="13577" max="13577" width="0.5546875" style="112" customWidth="1"/>
    <col min="13578" max="13578" width="15.5546875" style="112" customWidth="1"/>
    <col min="13579" max="13825" width="9.44140625" style="112"/>
    <col min="13826" max="13826" width="30.5546875" style="112" customWidth="1"/>
    <col min="13827" max="13827" width="3.5546875" style="112" customWidth="1"/>
    <col min="13828" max="13828" width="15.5546875" style="112" customWidth="1"/>
    <col min="13829" max="13829" width="0.5546875" style="112" customWidth="1"/>
    <col min="13830" max="13830" width="15.5546875" style="112" customWidth="1"/>
    <col min="13831" max="13831" width="0.5546875" style="112" customWidth="1"/>
    <col min="13832" max="13832" width="15.5546875" style="112" customWidth="1"/>
    <col min="13833" max="13833" width="0.5546875" style="112" customWidth="1"/>
    <col min="13834" max="13834" width="15.5546875" style="112" customWidth="1"/>
    <col min="13835" max="14081" width="9.44140625" style="112"/>
    <col min="14082" max="14082" width="30.5546875" style="112" customWidth="1"/>
    <col min="14083" max="14083" width="3.5546875" style="112" customWidth="1"/>
    <col min="14084" max="14084" width="15.5546875" style="112" customWidth="1"/>
    <col min="14085" max="14085" width="0.5546875" style="112" customWidth="1"/>
    <col min="14086" max="14086" width="15.5546875" style="112" customWidth="1"/>
    <col min="14087" max="14087" width="0.5546875" style="112" customWidth="1"/>
    <col min="14088" max="14088" width="15.5546875" style="112" customWidth="1"/>
    <col min="14089" max="14089" width="0.5546875" style="112" customWidth="1"/>
    <col min="14090" max="14090" width="15.5546875" style="112" customWidth="1"/>
    <col min="14091" max="14337" width="9.44140625" style="112"/>
    <col min="14338" max="14338" width="30.5546875" style="112" customWidth="1"/>
    <col min="14339" max="14339" width="3.5546875" style="112" customWidth="1"/>
    <col min="14340" max="14340" width="15.5546875" style="112" customWidth="1"/>
    <col min="14341" max="14341" width="0.5546875" style="112" customWidth="1"/>
    <col min="14342" max="14342" width="15.5546875" style="112" customWidth="1"/>
    <col min="14343" max="14343" width="0.5546875" style="112" customWidth="1"/>
    <col min="14344" max="14344" width="15.5546875" style="112" customWidth="1"/>
    <col min="14345" max="14345" width="0.5546875" style="112" customWidth="1"/>
    <col min="14346" max="14346" width="15.5546875" style="112" customWidth="1"/>
    <col min="14347" max="14593" width="9.44140625" style="112"/>
    <col min="14594" max="14594" width="30.5546875" style="112" customWidth="1"/>
    <col min="14595" max="14595" width="3.5546875" style="112" customWidth="1"/>
    <col min="14596" max="14596" width="15.5546875" style="112" customWidth="1"/>
    <col min="14597" max="14597" width="0.5546875" style="112" customWidth="1"/>
    <col min="14598" max="14598" width="15.5546875" style="112" customWidth="1"/>
    <col min="14599" max="14599" width="0.5546875" style="112" customWidth="1"/>
    <col min="14600" max="14600" width="15.5546875" style="112" customWidth="1"/>
    <col min="14601" max="14601" width="0.5546875" style="112" customWidth="1"/>
    <col min="14602" max="14602" width="15.5546875" style="112" customWidth="1"/>
    <col min="14603" max="14849" width="9.44140625" style="112"/>
    <col min="14850" max="14850" width="30.5546875" style="112" customWidth="1"/>
    <col min="14851" max="14851" width="3.5546875" style="112" customWidth="1"/>
    <col min="14852" max="14852" width="15.5546875" style="112" customWidth="1"/>
    <col min="14853" max="14853" width="0.5546875" style="112" customWidth="1"/>
    <col min="14854" max="14854" width="15.5546875" style="112" customWidth="1"/>
    <col min="14855" max="14855" width="0.5546875" style="112" customWidth="1"/>
    <col min="14856" max="14856" width="15.5546875" style="112" customWidth="1"/>
    <col min="14857" max="14857" width="0.5546875" style="112" customWidth="1"/>
    <col min="14858" max="14858" width="15.5546875" style="112" customWidth="1"/>
    <col min="14859" max="15105" width="9.44140625" style="112"/>
    <col min="15106" max="15106" width="30.5546875" style="112" customWidth="1"/>
    <col min="15107" max="15107" width="3.5546875" style="112" customWidth="1"/>
    <col min="15108" max="15108" width="15.5546875" style="112" customWidth="1"/>
    <col min="15109" max="15109" width="0.5546875" style="112" customWidth="1"/>
    <col min="15110" max="15110" width="15.5546875" style="112" customWidth="1"/>
    <col min="15111" max="15111" width="0.5546875" style="112" customWidth="1"/>
    <col min="15112" max="15112" width="15.5546875" style="112" customWidth="1"/>
    <col min="15113" max="15113" width="0.5546875" style="112" customWidth="1"/>
    <col min="15114" max="15114" width="15.5546875" style="112" customWidth="1"/>
    <col min="15115" max="15361" width="9.44140625" style="112"/>
    <col min="15362" max="15362" width="30.5546875" style="112" customWidth="1"/>
    <col min="15363" max="15363" width="3.5546875" style="112" customWidth="1"/>
    <col min="15364" max="15364" width="15.5546875" style="112" customWidth="1"/>
    <col min="15365" max="15365" width="0.5546875" style="112" customWidth="1"/>
    <col min="15366" max="15366" width="15.5546875" style="112" customWidth="1"/>
    <col min="15367" max="15367" width="0.5546875" style="112" customWidth="1"/>
    <col min="15368" max="15368" width="15.5546875" style="112" customWidth="1"/>
    <col min="15369" max="15369" width="0.5546875" style="112" customWidth="1"/>
    <col min="15370" max="15370" width="15.5546875" style="112" customWidth="1"/>
    <col min="15371" max="15617" width="9.44140625" style="112"/>
    <col min="15618" max="15618" width="30.5546875" style="112" customWidth="1"/>
    <col min="15619" max="15619" width="3.5546875" style="112" customWidth="1"/>
    <col min="15620" max="15620" width="15.5546875" style="112" customWidth="1"/>
    <col min="15621" max="15621" width="0.5546875" style="112" customWidth="1"/>
    <col min="15622" max="15622" width="15.5546875" style="112" customWidth="1"/>
    <col min="15623" max="15623" width="0.5546875" style="112" customWidth="1"/>
    <col min="15624" max="15624" width="15.5546875" style="112" customWidth="1"/>
    <col min="15625" max="15625" width="0.5546875" style="112" customWidth="1"/>
    <col min="15626" max="15626" width="15.5546875" style="112" customWidth="1"/>
    <col min="15627" max="15873" width="9.44140625" style="112"/>
    <col min="15874" max="15874" width="30.5546875" style="112" customWidth="1"/>
    <col min="15875" max="15875" width="3.5546875" style="112" customWidth="1"/>
    <col min="15876" max="15876" width="15.5546875" style="112" customWidth="1"/>
    <col min="15877" max="15877" width="0.5546875" style="112" customWidth="1"/>
    <col min="15878" max="15878" width="15.5546875" style="112" customWidth="1"/>
    <col min="15879" max="15879" width="0.5546875" style="112" customWidth="1"/>
    <col min="15880" max="15880" width="15.5546875" style="112" customWidth="1"/>
    <col min="15881" max="15881" width="0.5546875" style="112" customWidth="1"/>
    <col min="15882" max="15882" width="15.5546875" style="112" customWidth="1"/>
    <col min="15883" max="16129" width="9.44140625" style="112"/>
    <col min="16130" max="16130" width="30.5546875" style="112" customWidth="1"/>
    <col min="16131" max="16131" width="3.5546875" style="112" customWidth="1"/>
    <col min="16132" max="16132" width="15.5546875" style="112" customWidth="1"/>
    <col min="16133" max="16133" width="0.5546875" style="112" customWidth="1"/>
    <col min="16134" max="16134" width="15.5546875" style="112" customWidth="1"/>
    <col min="16135" max="16135" width="0.5546875" style="112" customWidth="1"/>
    <col min="16136" max="16136" width="15.5546875" style="112" customWidth="1"/>
    <col min="16137" max="16137" width="0.5546875" style="112" customWidth="1"/>
    <col min="16138" max="16138" width="15.5546875" style="112" customWidth="1"/>
    <col min="16139" max="16384" width="9.44140625" style="112"/>
  </cols>
  <sheetData>
    <row r="1" spans="1:10" s="65" customFormat="1" ht="21" customHeight="1">
      <c r="A1" s="64" t="s">
        <v>0</v>
      </c>
    </row>
    <row r="2" spans="1:10" s="65" customFormat="1" ht="21" customHeight="1">
      <c r="A2" s="66" t="s">
        <v>82</v>
      </c>
    </row>
    <row r="3" spans="1:10" s="65" customFormat="1" ht="21" customHeight="1">
      <c r="A3" s="67" t="s">
        <v>138</v>
      </c>
      <c r="B3" s="68"/>
      <c r="C3" s="68"/>
      <c r="D3" s="68"/>
      <c r="E3" s="68"/>
      <c r="F3" s="68"/>
      <c r="G3" s="68"/>
      <c r="H3" s="68"/>
      <c r="I3" s="68"/>
      <c r="J3" s="68"/>
    </row>
    <row r="4" spans="1:10" s="65" customFormat="1" ht="21" customHeight="1"/>
    <row r="5" spans="1:10" s="65" customFormat="1" ht="21" customHeight="1">
      <c r="C5" s="68"/>
      <c r="D5" s="68"/>
      <c r="E5" s="68"/>
      <c r="F5" s="68"/>
      <c r="G5" s="68"/>
      <c r="H5" s="68"/>
      <c r="I5" s="68"/>
      <c r="J5" s="69" t="s">
        <v>1</v>
      </c>
    </row>
    <row r="6" spans="1:10" s="65" customFormat="1" ht="21" customHeight="1">
      <c r="A6" s="70"/>
      <c r="B6" s="71"/>
      <c r="C6" s="71"/>
      <c r="D6" s="233" t="s">
        <v>2</v>
      </c>
      <c r="E6" s="233"/>
      <c r="F6" s="233"/>
      <c r="G6" s="71"/>
      <c r="H6" s="233" t="s">
        <v>73</v>
      </c>
      <c r="I6" s="233"/>
      <c r="J6" s="233"/>
    </row>
    <row r="7" spans="1:10" s="65" customFormat="1" ht="21" customHeight="1">
      <c r="A7" s="70"/>
      <c r="B7" s="71"/>
      <c r="C7" s="72"/>
      <c r="D7" s="72" t="s">
        <v>75</v>
      </c>
      <c r="E7" s="72"/>
      <c r="F7" s="72" t="s">
        <v>75</v>
      </c>
      <c r="G7" s="72"/>
      <c r="H7" s="72" t="s">
        <v>75</v>
      </c>
      <c r="I7" s="72"/>
      <c r="J7" s="72" t="s">
        <v>75</v>
      </c>
    </row>
    <row r="8" spans="1:10" s="65" customFormat="1" ht="21" customHeight="1">
      <c r="A8" s="73"/>
      <c r="B8" s="74" t="s">
        <v>5</v>
      </c>
      <c r="C8" s="12"/>
      <c r="D8" s="11" t="s">
        <v>117</v>
      </c>
      <c r="E8" s="12"/>
      <c r="F8" s="11" t="s">
        <v>103</v>
      </c>
      <c r="G8" s="12"/>
      <c r="H8" s="11" t="s">
        <v>117</v>
      </c>
      <c r="I8" s="12"/>
      <c r="J8" s="11" t="s">
        <v>103</v>
      </c>
    </row>
    <row r="9" spans="1:10" s="65" customFormat="1" ht="6" customHeight="1">
      <c r="A9" s="73"/>
      <c r="B9" s="71"/>
      <c r="C9" s="12"/>
      <c r="D9" s="12"/>
      <c r="E9" s="12"/>
      <c r="F9" s="12"/>
      <c r="G9" s="12"/>
      <c r="H9" s="12"/>
      <c r="I9" s="12"/>
      <c r="J9" s="12"/>
    </row>
    <row r="10" spans="1:10" s="65" customFormat="1" ht="21" customHeight="1">
      <c r="A10" s="70" t="s">
        <v>34</v>
      </c>
      <c r="C10" s="75"/>
      <c r="D10" s="76"/>
      <c r="E10" s="75"/>
      <c r="F10" s="76"/>
      <c r="G10" s="77"/>
      <c r="H10" s="77"/>
      <c r="I10" s="77"/>
      <c r="J10" s="77"/>
    </row>
    <row r="11" spans="1:10" s="65" customFormat="1" ht="5.0999999999999996" customHeight="1">
      <c r="A11" s="78"/>
      <c r="C11" s="75"/>
      <c r="D11" s="75"/>
      <c r="E11" s="75"/>
      <c r="F11" s="75"/>
      <c r="G11" s="77"/>
      <c r="H11" s="77"/>
      <c r="I11" s="77"/>
      <c r="J11" s="77"/>
    </row>
    <row r="12" spans="1:10" s="65" customFormat="1" ht="21" customHeight="1">
      <c r="A12" s="78" t="s">
        <v>35</v>
      </c>
      <c r="C12" s="79"/>
      <c r="D12" s="80">
        <v>147407</v>
      </c>
      <c r="E12" s="79"/>
      <c r="F12" s="80">
        <v>103468</v>
      </c>
      <c r="G12" s="79"/>
      <c r="H12" s="80">
        <v>17994</v>
      </c>
      <c r="I12" s="81"/>
      <c r="J12" s="80">
        <v>16772</v>
      </c>
    </row>
    <row r="13" spans="1:10" s="65" customFormat="1" ht="21" customHeight="1">
      <c r="A13" s="78" t="s">
        <v>65</v>
      </c>
      <c r="C13" s="79"/>
      <c r="D13" s="82">
        <v>2170</v>
      </c>
      <c r="E13" s="79"/>
      <c r="F13" s="82">
        <v>919</v>
      </c>
      <c r="G13" s="79"/>
      <c r="H13" s="82">
        <v>0</v>
      </c>
      <c r="I13" s="83"/>
      <c r="J13" s="82">
        <v>0</v>
      </c>
    </row>
    <row r="14" spans="1:10" s="65" customFormat="1" ht="5.0999999999999996" customHeight="1">
      <c r="A14" s="84"/>
      <c r="C14" s="76"/>
      <c r="D14" s="76"/>
      <c r="E14" s="76"/>
      <c r="F14" s="76"/>
      <c r="G14" s="85"/>
      <c r="H14" s="76"/>
      <c r="I14" s="85"/>
      <c r="J14" s="76"/>
    </row>
    <row r="15" spans="1:10" s="65" customFormat="1" ht="21" customHeight="1">
      <c r="A15" s="70" t="s">
        <v>36</v>
      </c>
      <c r="C15" s="86"/>
      <c r="D15" s="87">
        <f>SUM(D12:D13)</f>
        <v>149577</v>
      </c>
      <c r="E15" s="86"/>
      <c r="F15" s="87">
        <f>SUM(F12:F13)</f>
        <v>104387</v>
      </c>
      <c r="G15" s="88"/>
      <c r="H15" s="87">
        <f>SUM(H12:H13)</f>
        <v>17994</v>
      </c>
      <c r="I15" s="88"/>
      <c r="J15" s="87">
        <f>SUM(J12:J13)</f>
        <v>16772</v>
      </c>
    </row>
    <row r="16" spans="1:10" s="65" customFormat="1" ht="8.1" customHeight="1">
      <c r="A16" s="78"/>
      <c r="C16" s="75"/>
      <c r="D16" s="75"/>
      <c r="E16" s="75"/>
      <c r="F16" s="75"/>
      <c r="G16" s="77"/>
      <c r="H16" s="75"/>
      <c r="I16" s="77"/>
      <c r="J16" s="75"/>
    </row>
    <row r="17" spans="1:10" s="65" customFormat="1" ht="21" customHeight="1">
      <c r="A17" s="70" t="s">
        <v>37</v>
      </c>
      <c r="C17" s="75"/>
      <c r="D17" s="75"/>
      <c r="E17" s="75"/>
      <c r="F17" s="75"/>
      <c r="G17" s="77"/>
      <c r="H17" s="75"/>
      <c r="I17" s="77"/>
      <c r="J17" s="75"/>
    </row>
    <row r="18" spans="1:10" s="65" customFormat="1" ht="5.0999999999999996" customHeight="1">
      <c r="A18" s="78"/>
      <c r="C18" s="75"/>
      <c r="D18" s="75"/>
      <c r="E18" s="75"/>
      <c r="F18" s="75"/>
      <c r="G18" s="77"/>
      <c r="H18" s="75"/>
      <c r="I18" s="77"/>
      <c r="J18" s="75"/>
    </row>
    <row r="19" spans="1:10" s="65" customFormat="1" ht="21" customHeight="1">
      <c r="A19" s="78" t="s">
        <v>38</v>
      </c>
      <c r="C19" s="79"/>
      <c r="D19" s="80">
        <v>-93675</v>
      </c>
      <c r="E19" s="79"/>
      <c r="F19" s="80">
        <v>-76700</v>
      </c>
      <c r="G19" s="79"/>
      <c r="H19" s="80">
        <v>-16227</v>
      </c>
      <c r="I19" s="81"/>
      <c r="J19" s="80">
        <v>-13927</v>
      </c>
    </row>
    <row r="20" spans="1:10" s="65" customFormat="1" ht="21" customHeight="1">
      <c r="A20" s="78" t="s">
        <v>39</v>
      </c>
      <c r="C20" s="79"/>
      <c r="D20" s="82">
        <v>-888</v>
      </c>
      <c r="E20" s="79"/>
      <c r="F20" s="82">
        <v>-310</v>
      </c>
      <c r="G20" s="79"/>
      <c r="H20" s="82">
        <v>0</v>
      </c>
      <c r="I20" s="83"/>
      <c r="J20" s="82">
        <v>0</v>
      </c>
    </row>
    <row r="21" spans="1:10" s="65" customFormat="1" ht="5.0999999999999996" customHeight="1">
      <c r="A21" s="78"/>
      <c r="C21" s="76"/>
      <c r="D21" s="75"/>
      <c r="E21" s="76"/>
      <c r="F21" s="75"/>
      <c r="G21" s="85"/>
      <c r="H21" s="75"/>
      <c r="I21" s="85"/>
      <c r="J21" s="75"/>
    </row>
    <row r="22" spans="1:10" s="65" customFormat="1" ht="21" customHeight="1">
      <c r="A22" s="89" t="s">
        <v>40</v>
      </c>
      <c r="C22" s="90"/>
      <c r="D22" s="91">
        <f>SUM(D19:D20)</f>
        <v>-94563</v>
      </c>
      <c r="E22" s="90"/>
      <c r="F22" s="91">
        <f>SUM(F19:F20)</f>
        <v>-77010</v>
      </c>
      <c r="G22" s="79"/>
      <c r="H22" s="91">
        <f>SUM(H19:H20)</f>
        <v>-16227</v>
      </c>
      <c r="I22" s="79"/>
      <c r="J22" s="91">
        <f>SUM(J19:J20)</f>
        <v>-13927</v>
      </c>
    </row>
    <row r="23" spans="1:10" s="65" customFormat="1" ht="8.1" customHeight="1">
      <c r="A23" s="78"/>
      <c r="C23" s="75"/>
      <c r="D23" s="75"/>
      <c r="E23" s="75"/>
      <c r="F23" s="75"/>
      <c r="G23" s="75"/>
      <c r="H23" s="75"/>
      <c r="I23" s="77"/>
      <c r="J23" s="75"/>
    </row>
    <row r="24" spans="1:10" s="65" customFormat="1" ht="21" customHeight="1">
      <c r="A24" s="92" t="s">
        <v>107</v>
      </c>
      <c r="C24" s="90"/>
      <c r="D24" s="93">
        <f>D15+D22</f>
        <v>55014</v>
      </c>
      <c r="E24" s="90"/>
      <c r="F24" s="93">
        <f>F15+F22</f>
        <v>27377</v>
      </c>
      <c r="G24" s="90"/>
      <c r="H24" s="93">
        <f>H15+H22</f>
        <v>1767</v>
      </c>
      <c r="I24" s="79"/>
      <c r="J24" s="93">
        <f>J15+J22</f>
        <v>2845</v>
      </c>
    </row>
    <row r="25" spans="1:10" s="65" customFormat="1" ht="21" customHeight="1">
      <c r="A25" s="78" t="s">
        <v>96</v>
      </c>
      <c r="B25" s="94"/>
      <c r="C25" s="79"/>
      <c r="D25" s="80">
        <v>514</v>
      </c>
      <c r="E25" s="79"/>
      <c r="F25" s="80">
        <v>433</v>
      </c>
      <c r="G25" s="79"/>
      <c r="H25" s="80">
        <v>9380</v>
      </c>
      <c r="I25" s="81"/>
      <c r="J25" s="80">
        <v>8586</v>
      </c>
    </row>
    <row r="26" spans="1:10" s="65" customFormat="1" ht="21" customHeight="1">
      <c r="A26" s="78" t="s">
        <v>97</v>
      </c>
      <c r="C26" s="79"/>
      <c r="D26" s="80">
        <v>-3470</v>
      </c>
      <c r="E26" s="79"/>
      <c r="F26" s="80">
        <v>-2941</v>
      </c>
      <c r="G26" s="79"/>
      <c r="H26" s="80">
        <v>-285</v>
      </c>
      <c r="I26" s="95"/>
      <c r="J26" s="80">
        <v>-288</v>
      </c>
    </row>
    <row r="27" spans="1:10" s="65" customFormat="1" ht="21" customHeight="1">
      <c r="A27" s="78" t="s">
        <v>41</v>
      </c>
      <c r="C27" s="79"/>
      <c r="D27" s="80">
        <v>-28429</v>
      </c>
      <c r="E27" s="79"/>
      <c r="F27" s="80">
        <v>-28103</v>
      </c>
      <c r="G27" s="79"/>
      <c r="H27" s="80">
        <v>-11569</v>
      </c>
      <c r="I27" s="95"/>
      <c r="J27" s="80">
        <v>-10353</v>
      </c>
    </row>
    <row r="28" spans="1:10" s="65" customFormat="1" ht="21" customHeight="1">
      <c r="A28" s="84" t="s">
        <v>42</v>
      </c>
      <c r="C28" s="79"/>
      <c r="D28" s="82">
        <v>-1803</v>
      </c>
      <c r="E28" s="79"/>
      <c r="F28" s="82">
        <v>-2893</v>
      </c>
      <c r="G28" s="79"/>
      <c r="H28" s="82">
        <v>-114</v>
      </c>
      <c r="I28" s="95"/>
      <c r="J28" s="82">
        <v>-233</v>
      </c>
    </row>
    <row r="29" spans="1:10" s="65" customFormat="1" ht="5.0999999999999996" customHeight="1">
      <c r="B29" s="96"/>
      <c r="C29" s="76"/>
      <c r="D29" s="76"/>
      <c r="E29" s="76"/>
      <c r="F29" s="76"/>
      <c r="G29" s="85"/>
      <c r="H29" s="76"/>
      <c r="I29" s="85"/>
      <c r="J29" s="76"/>
    </row>
    <row r="30" spans="1:10" s="65" customFormat="1" ht="21" customHeight="1">
      <c r="A30" s="70" t="s">
        <v>147</v>
      </c>
      <c r="C30" s="97"/>
      <c r="D30" s="80">
        <f>SUM(D24:D28)</f>
        <v>21826</v>
      </c>
      <c r="E30" s="97"/>
      <c r="F30" s="80">
        <f>SUM(F24:F28)</f>
        <v>-6127</v>
      </c>
      <c r="G30" s="98"/>
      <c r="H30" s="80">
        <f>SUM(H24:H28)</f>
        <v>-821</v>
      </c>
      <c r="I30" s="98"/>
      <c r="J30" s="80">
        <f>SUM(J24:J28)</f>
        <v>557</v>
      </c>
    </row>
    <row r="31" spans="1:10" s="65" customFormat="1" ht="21" customHeight="1">
      <c r="A31" s="78" t="s">
        <v>106</v>
      </c>
      <c r="B31" s="94">
        <v>14</v>
      </c>
      <c r="C31" s="79"/>
      <c r="D31" s="82">
        <v>-3437</v>
      </c>
      <c r="E31" s="79"/>
      <c r="F31" s="82">
        <v>-168</v>
      </c>
      <c r="G31" s="79"/>
      <c r="H31" s="82">
        <v>61</v>
      </c>
      <c r="I31" s="1"/>
      <c r="J31" s="82">
        <v>31</v>
      </c>
    </row>
    <row r="32" spans="1:10" s="65" customFormat="1" ht="5.0999999999999996" customHeight="1">
      <c r="B32" s="96"/>
      <c r="C32" s="76"/>
      <c r="D32" s="76"/>
      <c r="E32" s="76"/>
      <c r="F32" s="76"/>
      <c r="G32" s="76"/>
      <c r="H32" s="76"/>
      <c r="I32" s="85"/>
      <c r="J32" s="76"/>
    </row>
    <row r="33" spans="1:10" s="65" customFormat="1" ht="21" customHeight="1">
      <c r="A33" s="92" t="s">
        <v>148</v>
      </c>
      <c r="C33" s="97"/>
      <c r="D33" s="80">
        <f>SUM(D30:D31)</f>
        <v>18389</v>
      </c>
      <c r="E33" s="97"/>
      <c r="F33" s="80">
        <f>SUM(F30:F31)</f>
        <v>-6295</v>
      </c>
      <c r="G33" s="97"/>
      <c r="H33" s="80">
        <f>SUM(H30:H31)</f>
        <v>-760</v>
      </c>
      <c r="I33" s="98"/>
      <c r="J33" s="80">
        <f>SUM(J30:J31)</f>
        <v>588</v>
      </c>
    </row>
    <row r="34" spans="1:10" s="65" customFormat="1" ht="21" customHeight="1">
      <c r="A34" s="84" t="s">
        <v>100</v>
      </c>
      <c r="C34" s="98"/>
      <c r="D34" s="82">
        <v>0</v>
      </c>
      <c r="E34" s="98"/>
      <c r="F34" s="82">
        <v>0</v>
      </c>
      <c r="G34" s="98"/>
      <c r="H34" s="82">
        <v>0</v>
      </c>
      <c r="I34" s="98"/>
      <c r="J34" s="82">
        <v>0</v>
      </c>
    </row>
    <row r="35" spans="1:10" s="65" customFormat="1" ht="5.0999999999999996" customHeight="1">
      <c r="B35" s="96"/>
      <c r="C35" s="76"/>
      <c r="D35" s="76"/>
      <c r="E35" s="76"/>
      <c r="F35" s="76"/>
      <c r="G35" s="76"/>
      <c r="H35" s="76"/>
      <c r="I35" s="85"/>
      <c r="J35" s="76"/>
    </row>
    <row r="36" spans="1:10" s="65" customFormat="1" ht="21" customHeight="1" thickBot="1">
      <c r="A36" s="64" t="s">
        <v>149</v>
      </c>
      <c r="B36" s="70"/>
      <c r="C36" s="97"/>
      <c r="D36" s="99">
        <f>SUM(D33:D34)</f>
        <v>18389</v>
      </c>
      <c r="E36" s="97"/>
      <c r="F36" s="99">
        <f>SUM(F33:F34)</f>
        <v>-6295</v>
      </c>
      <c r="G36" s="97"/>
      <c r="H36" s="99">
        <f>SUM(H33:H34)</f>
        <v>-760</v>
      </c>
      <c r="I36" s="98"/>
      <c r="J36" s="99">
        <f>SUM(J33:J34)</f>
        <v>588</v>
      </c>
    </row>
    <row r="37" spans="1:10" s="65" customFormat="1" ht="8.1" customHeight="1" thickTop="1">
      <c r="A37" s="100"/>
      <c r="B37" s="78"/>
      <c r="C37" s="75"/>
      <c r="D37" s="101"/>
      <c r="E37" s="75"/>
      <c r="F37" s="101"/>
      <c r="G37" s="75"/>
      <c r="H37" s="101"/>
      <c r="I37" s="77"/>
      <c r="J37" s="101"/>
    </row>
    <row r="38" spans="1:10" s="65" customFormat="1" ht="21" customHeight="1">
      <c r="A38" s="64" t="s">
        <v>150</v>
      </c>
      <c r="C38" s="75"/>
      <c r="D38" s="75"/>
      <c r="E38" s="75"/>
      <c r="F38" s="75"/>
      <c r="G38" s="75"/>
      <c r="H38" s="75"/>
      <c r="I38" s="77"/>
      <c r="J38" s="75"/>
    </row>
    <row r="39" spans="1:10" s="65" customFormat="1" ht="21" customHeight="1">
      <c r="A39" s="65" t="s">
        <v>118</v>
      </c>
      <c r="C39" s="97"/>
      <c r="D39" s="80">
        <f>D36</f>
        <v>18389</v>
      </c>
      <c r="E39" s="97"/>
      <c r="F39" s="80">
        <f>F36</f>
        <v>-6295</v>
      </c>
      <c r="G39" s="97"/>
      <c r="H39" s="80">
        <f>H36</f>
        <v>-760</v>
      </c>
      <c r="I39" s="98"/>
      <c r="J39" s="80">
        <f>J36</f>
        <v>588</v>
      </c>
    </row>
    <row r="40" spans="1:10" s="65" customFormat="1" ht="21" customHeight="1">
      <c r="A40" s="65" t="s">
        <v>119</v>
      </c>
      <c r="C40" s="48"/>
      <c r="D40" s="102">
        <v>0</v>
      </c>
      <c r="E40" s="48"/>
      <c r="F40" s="102">
        <v>0</v>
      </c>
      <c r="G40" s="48"/>
      <c r="H40" s="102">
        <v>0</v>
      </c>
      <c r="I40" s="103"/>
      <c r="J40" s="102">
        <v>0</v>
      </c>
    </row>
    <row r="41" spans="1:10" s="65" customFormat="1" ht="5.0999999999999996" customHeight="1">
      <c r="B41" s="70"/>
      <c r="C41" s="76"/>
      <c r="D41" s="76"/>
      <c r="E41" s="76"/>
      <c r="F41" s="76"/>
      <c r="G41" s="76"/>
      <c r="H41" s="76"/>
      <c r="I41" s="85"/>
      <c r="J41" s="76"/>
    </row>
    <row r="42" spans="1:10" s="65" customFormat="1" ht="21" customHeight="1" thickBot="1">
      <c r="A42" s="100"/>
      <c r="B42" s="78"/>
      <c r="C42" s="75"/>
      <c r="D42" s="104">
        <f>SUM(D39:D40)</f>
        <v>18389</v>
      </c>
      <c r="E42" s="75"/>
      <c r="F42" s="104">
        <f>SUM(F39:F40)</f>
        <v>-6295</v>
      </c>
      <c r="G42" s="75"/>
      <c r="H42" s="104">
        <f>SUM(H39:H40)</f>
        <v>-760</v>
      </c>
      <c r="I42" s="77"/>
      <c r="J42" s="104">
        <f>SUM(J39:J40)</f>
        <v>588</v>
      </c>
    </row>
    <row r="43" spans="1:10" s="65" customFormat="1" ht="8.1" customHeight="1" thickTop="1">
      <c r="C43" s="105"/>
      <c r="D43" s="106"/>
      <c r="E43" s="105"/>
      <c r="F43" s="106"/>
      <c r="G43" s="105"/>
      <c r="H43" s="106"/>
      <c r="I43" s="107"/>
      <c r="J43" s="106"/>
    </row>
    <row r="44" spans="1:10" s="65" customFormat="1" ht="21" customHeight="1">
      <c r="A44" s="64" t="s">
        <v>151</v>
      </c>
      <c r="B44" s="94"/>
      <c r="C44" s="64"/>
      <c r="E44" s="64"/>
      <c r="G44" s="64"/>
      <c r="I44" s="64"/>
    </row>
    <row r="45" spans="1:10" s="65" customFormat="1" ht="5.0999999999999996" customHeight="1">
      <c r="B45" s="70"/>
      <c r="C45" s="75"/>
      <c r="D45" s="75"/>
      <c r="E45" s="75"/>
      <c r="F45" s="75"/>
      <c r="G45" s="75"/>
      <c r="H45" s="75"/>
      <c r="I45" s="77"/>
      <c r="J45" s="75"/>
    </row>
    <row r="46" spans="1:10" s="65" customFormat="1" ht="21" customHeight="1" thickBot="1">
      <c r="A46" s="65" t="s">
        <v>152</v>
      </c>
      <c r="C46" s="108"/>
      <c r="D46" s="231">
        <v>2.35E-2</v>
      </c>
      <c r="E46" s="232"/>
      <c r="F46" s="231">
        <v>-8.0999999999999996E-3</v>
      </c>
      <c r="G46" s="232"/>
      <c r="H46" s="231">
        <v>-1E-3</v>
      </c>
      <c r="I46" s="232"/>
      <c r="J46" s="231">
        <v>8.0000000000000004E-4</v>
      </c>
    </row>
    <row r="47" spans="1:10" s="65" customFormat="1" ht="21" customHeight="1" thickTop="1">
      <c r="B47" s="70"/>
      <c r="C47" s="75"/>
      <c r="E47" s="75"/>
      <c r="G47" s="75"/>
      <c r="I47" s="77"/>
    </row>
    <row r="48" spans="1:10" s="65" customFormat="1" ht="21" customHeight="1">
      <c r="B48" s="70"/>
      <c r="C48" s="75"/>
      <c r="E48" s="75"/>
      <c r="G48" s="75"/>
      <c r="I48" s="77"/>
    </row>
    <row r="49" spans="1:10" s="65" customFormat="1" ht="11.25" customHeight="1">
      <c r="B49" s="70"/>
      <c r="C49" s="75"/>
      <c r="E49" s="75"/>
      <c r="G49" s="75"/>
      <c r="I49" s="77"/>
    </row>
    <row r="50" spans="1:10" s="65" customFormat="1" ht="21" customHeight="1">
      <c r="B50" s="70"/>
      <c r="C50" s="75"/>
      <c r="E50" s="75"/>
      <c r="G50" s="75"/>
      <c r="I50" s="77"/>
    </row>
    <row r="51" spans="1:10" s="65" customFormat="1" ht="21.75" customHeight="1">
      <c r="B51" s="70"/>
      <c r="C51" s="75"/>
      <c r="D51" s="75"/>
      <c r="E51" s="75"/>
      <c r="F51" s="75"/>
      <c r="G51" s="75"/>
      <c r="H51" s="75"/>
      <c r="I51" s="77"/>
      <c r="J51" s="75"/>
    </row>
    <row r="52" spans="1:10" s="65" customFormat="1" ht="21" customHeight="1">
      <c r="A52" s="234" t="s">
        <v>18</v>
      </c>
      <c r="B52" s="234"/>
      <c r="C52" s="234"/>
      <c r="D52" s="234"/>
      <c r="E52" s="234"/>
      <c r="F52" s="234"/>
      <c r="G52" s="234"/>
      <c r="H52" s="234"/>
      <c r="I52" s="234"/>
      <c r="J52" s="234"/>
    </row>
    <row r="53" spans="1:10" s="65" customFormat="1" ht="21" customHeight="1">
      <c r="B53" s="70"/>
      <c r="C53" s="75"/>
      <c r="D53" s="75"/>
      <c r="E53" s="75"/>
      <c r="F53" s="75"/>
      <c r="G53" s="77"/>
      <c r="H53" s="77"/>
      <c r="I53" s="77"/>
      <c r="J53" s="77"/>
    </row>
    <row r="55" spans="1:10" s="65" customFormat="1" ht="21.9" customHeight="1">
      <c r="A55" s="68" t="s">
        <v>171</v>
      </c>
      <c r="B55" s="109"/>
      <c r="C55" s="110"/>
      <c r="D55" s="110"/>
      <c r="E55" s="110"/>
      <c r="F55" s="110"/>
      <c r="G55" s="111"/>
      <c r="H55" s="111"/>
      <c r="I55" s="111"/>
      <c r="J55" s="111"/>
    </row>
  </sheetData>
  <mergeCells count="3">
    <mergeCell ref="D6:F6"/>
    <mergeCell ref="H6:J6"/>
    <mergeCell ref="A52:J52"/>
  </mergeCells>
  <pageMargins left="0.8" right="0.5" top="0.5" bottom="0.6" header="0.49" footer="0.4"/>
  <pageSetup paperSize="9" scale="85" firstPageNumber="5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4CCF4-649E-4770-8770-41502C8581AE}">
  <dimension ref="A1:P30"/>
  <sheetViews>
    <sheetView zoomScaleNormal="100" zoomScaleSheetLayoutView="100" workbookViewId="0">
      <selection activeCell="A19" sqref="A19"/>
    </sheetView>
  </sheetViews>
  <sheetFormatPr defaultColWidth="9.44140625" defaultRowHeight="20.100000000000001" customHeight="1"/>
  <cols>
    <col min="1" max="1" width="43.5546875" style="112" customWidth="1"/>
    <col min="2" max="2" width="3.5546875" style="112" customWidth="1"/>
    <col min="3" max="3" width="1.88671875" style="112" customWidth="1"/>
    <col min="4" max="4" width="10.5546875" style="112" customWidth="1"/>
    <col min="5" max="5" width="0.5546875" style="112" customWidth="1"/>
    <col min="6" max="6" width="10.44140625" style="112" customWidth="1"/>
    <col min="7" max="7" width="0.5546875" style="112" customWidth="1"/>
    <col min="8" max="8" width="15.5546875" style="112" bestFit="1" customWidth="1"/>
    <col min="9" max="9" width="0.5546875" style="112" customWidth="1"/>
    <col min="10" max="10" width="12.44140625" style="112" customWidth="1"/>
    <col min="11" max="11" width="0.5546875" style="112" customWidth="1"/>
    <col min="12" max="12" width="19.44140625" style="112" customWidth="1"/>
    <col min="13" max="13" width="0.5546875" style="112" customWidth="1"/>
    <col min="14" max="14" width="13.44140625" style="112" bestFit="1" customWidth="1"/>
    <col min="15" max="15" width="0.5546875" style="112" customWidth="1"/>
    <col min="16" max="16" width="13.44140625" style="112" customWidth="1"/>
    <col min="17" max="256" width="9.44140625" style="112"/>
    <col min="257" max="257" width="44.109375" style="112" customWidth="1"/>
    <col min="258" max="258" width="3.5546875" style="112" customWidth="1"/>
    <col min="259" max="259" width="1.109375" style="112" customWidth="1"/>
    <col min="260" max="260" width="10.5546875" style="112" customWidth="1"/>
    <col min="261" max="261" width="0.5546875" style="112" customWidth="1"/>
    <col min="262" max="262" width="10.44140625" style="112" customWidth="1"/>
    <col min="263" max="263" width="0.5546875" style="112" customWidth="1"/>
    <col min="264" max="264" width="15.5546875" style="112" bestFit="1" customWidth="1"/>
    <col min="265" max="265" width="0.5546875" style="112" customWidth="1"/>
    <col min="266" max="266" width="12.44140625" style="112" customWidth="1"/>
    <col min="267" max="267" width="0.5546875" style="112" customWidth="1"/>
    <col min="268" max="268" width="19.44140625" style="112" customWidth="1"/>
    <col min="269" max="269" width="0.5546875" style="112" customWidth="1"/>
    <col min="270" max="270" width="13.44140625" style="112" bestFit="1" customWidth="1"/>
    <col min="271" max="271" width="0.5546875" style="112" customWidth="1"/>
    <col min="272" max="272" width="13.44140625" style="112" customWidth="1"/>
    <col min="273" max="512" width="9.44140625" style="112"/>
    <col min="513" max="513" width="44.109375" style="112" customWidth="1"/>
    <col min="514" max="514" width="3.5546875" style="112" customWidth="1"/>
    <col min="515" max="515" width="1.109375" style="112" customWidth="1"/>
    <col min="516" max="516" width="10.5546875" style="112" customWidth="1"/>
    <col min="517" max="517" width="0.5546875" style="112" customWidth="1"/>
    <col min="518" max="518" width="10.44140625" style="112" customWidth="1"/>
    <col min="519" max="519" width="0.5546875" style="112" customWidth="1"/>
    <col min="520" max="520" width="15.5546875" style="112" bestFit="1" customWidth="1"/>
    <col min="521" max="521" width="0.5546875" style="112" customWidth="1"/>
    <col min="522" max="522" width="12.44140625" style="112" customWidth="1"/>
    <col min="523" max="523" width="0.5546875" style="112" customWidth="1"/>
    <col min="524" max="524" width="19.44140625" style="112" customWidth="1"/>
    <col min="525" max="525" width="0.5546875" style="112" customWidth="1"/>
    <col min="526" max="526" width="13.44140625" style="112" bestFit="1" customWidth="1"/>
    <col min="527" max="527" width="0.5546875" style="112" customWidth="1"/>
    <col min="528" max="528" width="13.44140625" style="112" customWidth="1"/>
    <col min="529" max="768" width="9.44140625" style="112"/>
    <col min="769" max="769" width="44.109375" style="112" customWidth="1"/>
    <col min="770" max="770" width="3.5546875" style="112" customWidth="1"/>
    <col min="771" max="771" width="1.109375" style="112" customWidth="1"/>
    <col min="772" max="772" width="10.5546875" style="112" customWidth="1"/>
    <col min="773" max="773" width="0.5546875" style="112" customWidth="1"/>
    <col min="774" max="774" width="10.44140625" style="112" customWidth="1"/>
    <col min="775" max="775" width="0.5546875" style="112" customWidth="1"/>
    <col min="776" max="776" width="15.5546875" style="112" bestFit="1" customWidth="1"/>
    <col min="777" max="777" width="0.5546875" style="112" customWidth="1"/>
    <col min="778" max="778" width="12.44140625" style="112" customWidth="1"/>
    <col min="779" max="779" width="0.5546875" style="112" customWidth="1"/>
    <col min="780" max="780" width="19.44140625" style="112" customWidth="1"/>
    <col min="781" max="781" width="0.5546875" style="112" customWidth="1"/>
    <col min="782" max="782" width="13.44140625" style="112" bestFit="1" customWidth="1"/>
    <col min="783" max="783" width="0.5546875" style="112" customWidth="1"/>
    <col min="784" max="784" width="13.44140625" style="112" customWidth="1"/>
    <col min="785" max="1024" width="9.44140625" style="112"/>
    <col min="1025" max="1025" width="44.109375" style="112" customWidth="1"/>
    <col min="1026" max="1026" width="3.5546875" style="112" customWidth="1"/>
    <col min="1027" max="1027" width="1.109375" style="112" customWidth="1"/>
    <col min="1028" max="1028" width="10.5546875" style="112" customWidth="1"/>
    <col min="1029" max="1029" width="0.5546875" style="112" customWidth="1"/>
    <col min="1030" max="1030" width="10.44140625" style="112" customWidth="1"/>
    <col min="1031" max="1031" width="0.5546875" style="112" customWidth="1"/>
    <col min="1032" max="1032" width="15.5546875" style="112" bestFit="1" customWidth="1"/>
    <col min="1033" max="1033" width="0.5546875" style="112" customWidth="1"/>
    <col min="1034" max="1034" width="12.44140625" style="112" customWidth="1"/>
    <col min="1035" max="1035" width="0.5546875" style="112" customWidth="1"/>
    <col min="1036" max="1036" width="19.44140625" style="112" customWidth="1"/>
    <col min="1037" max="1037" width="0.5546875" style="112" customWidth="1"/>
    <col min="1038" max="1038" width="13.44140625" style="112" bestFit="1" customWidth="1"/>
    <col min="1039" max="1039" width="0.5546875" style="112" customWidth="1"/>
    <col min="1040" max="1040" width="13.44140625" style="112" customWidth="1"/>
    <col min="1041" max="1280" width="9.44140625" style="112"/>
    <col min="1281" max="1281" width="44.109375" style="112" customWidth="1"/>
    <col min="1282" max="1282" width="3.5546875" style="112" customWidth="1"/>
    <col min="1283" max="1283" width="1.109375" style="112" customWidth="1"/>
    <col min="1284" max="1284" width="10.5546875" style="112" customWidth="1"/>
    <col min="1285" max="1285" width="0.5546875" style="112" customWidth="1"/>
    <col min="1286" max="1286" width="10.44140625" style="112" customWidth="1"/>
    <col min="1287" max="1287" width="0.5546875" style="112" customWidth="1"/>
    <col min="1288" max="1288" width="15.5546875" style="112" bestFit="1" customWidth="1"/>
    <col min="1289" max="1289" width="0.5546875" style="112" customWidth="1"/>
    <col min="1290" max="1290" width="12.44140625" style="112" customWidth="1"/>
    <col min="1291" max="1291" width="0.5546875" style="112" customWidth="1"/>
    <col min="1292" max="1292" width="19.44140625" style="112" customWidth="1"/>
    <col min="1293" max="1293" width="0.5546875" style="112" customWidth="1"/>
    <col min="1294" max="1294" width="13.44140625" style="112" bestFit="1" customWidth="1"/>
    <col min="1295" max="1295" width="0.5546875" style="112" customWidth="1"/>
    <col min="1296" max="1296" width="13.44140625" style="112" customWidth="1"/>
    <col min="1297" max="1536" width="9.44140625" style="112"/>
    <col min="1537" max="1537" width="44.109375" style="112" customWidth="1"/>
    <col min="1538" max="1538" width="3.5546875" style="112" customWidth="1"/>
    <col min="1539" max="1539" width="1.109375" style="112" customWidth="1"/>
    <col min="1540" max="1540" width="10.5546875" style="112" customWidth="1"/>
    <col min="1541" max="1541" width="0.5546875" style="112" customWidth="1"/>
    <col min="1542" max="1542" width="10.44140625" style="112" customWidth="1"/>
    <col min="1543" max="1543" width="0.5546875" style="112" customWidth="1"/>
    <col min="1544" max="1544" width="15.5546875" style="112" bestFit="1" customWidth="1"/>
    <col min="1545" max="1545" width="0.5546875" style="112" customWidth="1"/>
    <col min="1546" max="1546" width="12.44140625" style="112" customWidth="1"/>
    <col min="1547" max="1547" width="0.5546875" style="112" customWidth="1"/>
    <col min="1548" max="1548" width="19.44140625" style="112" customWidth="1"/>
    <col min="1549" max="1549" width="0.5546875" style="112" customWidth="1"/>
    <col min="1550" max="1550" width="13.44140625" style="112" bestFit="1" customWidth="1"/>
    <col min="1551" max="1551" width="0.5546875" style="112" customWidth="1"/>
    <col min="1552" max="1552" width="13.44140625" style="112" customWidth="1"/>
    <col min="1553" max="1792" width="9.44140625" style="112"/>
    <col min="1793" max="1793" width="44.109375" style="112" customWidth="1"/>
    <col min="1794" max="1794" width="3.5546875" style="112" customWidth="1"/>
    <col min="1795" max="1795" width="1.109375" style="112" customWidth="1"/>
    <col min="1796" max="1796" width="10.5546875" style="112" customWidth="1"/>
    <col min="1797" max="1797" width="0.5546875" style="112" customWidth="1"/>
    <col min="1798" max="1798" width="10.44140625" style="112" customWidth="1"/>
    <col min="1799" max="1799" width="0.5546875" style="112" customWidth="1"/>
    <col min="1800" max="1800" width="15.5546875" style="112" bestFit="1" customWidth="1"/>
    <col min="1801" max="1801" width="0.5546875" style="112" customWidth="1"/>
    <col min="1802" max="1802" width="12.44140625" style="112" customWidth="1"/>
    <col min="1803" max="1803" width="0.5546875" style="112" customWidth="1"/>
    <col min="1804" max="1804" width="19.44140625" style="112" customWidth="1"/>
    <col min="1805" max="1805" width="0.5546875" style="112" customWidth="1"/>
    <col min="1806" max="1806" width="13.44140625" style="112" bestFit="1" customWidth="1"/>
    <col min="1807" max="1807" width="0.5546875" style="112" customWidth="1"/>
    <col min="1808" max="1808" width="13.44140625" style="112" customWidth="1"/>
    <col min="1809" max="2048" width="9.44140625" style="112"/>
    <col min="2049" max="2049" width="44.109375" style="112" customWidth="1"/>
    <col min="2050" max="2050" width="3.5546875" style="112" customWidth="1"/>
    <col min="2051" max="2051" width="1.109375" style="112" customWidth="1"/>
    <col min="2052" max="2052" width="10.5546875" style="112" customWidth="1"/>
    <col min="2053" max="2053" width="0.5546875" style="112" customWidth="1"/>
    <col min="2054" max="2054" width="10.44140625" style="112" customWidth="1"/>
    <col min="2055" max="2055" width="0.5546875" style="112" customWidth="1"/>
    <col min="2056" max="2056" width="15.5546875" style="112" bestFit="1" customWidth="1"/>
    <col min="2057" max="2057" width="0.5546875" style="112" customWidth="1"/>
    <col min="2058" max="2058" width="12.44140625" style="112" customWidth="1"/>
    <col min="2059" max="2059" width="0.5546875" style="112" customWidth="1"/>
    <col min="2060" max="2060" width="19.44140625" style="112" customWidth="1"/>
    <col min="2061" max="2061" width="0.5546875" style="112" customWidth="1"/>
    <col min="2062" max="2062" width="13.44140625" style="112" bestFit="1" customWidth="1"/>
    <col min="2063" max="2063" width="0.5546875" style="112" customWidth="1"/>
    <col min="2064" max="2064" width="13.44140625" style="112" customWidth="1"/>
    <col min="2065" max="2304" width="9.44140625" style="112"/>
    <col min="2305" max="2305" width="44.109375" style="112" customWidth="1"/>
    <col min="2306" max="2306" width="3.5546875" style="112" customWidth="1"/>
    <col min="2307" max="2307" width="1.109375" style="112" customWidth="1"/>
    <col min="2308" max="2308" width="10.5546875" style="112" customWidth="1"/>
    <col min="2309" max="2309" width="0.5546875" style="112" customWidth="1"/>
    <col min="2310" max="2310" width="10.44140625" style="112" customWidth="1"/>
    <col min="2311" max="2311" width="0.5546875" style="112" customWidth="1"/>
    <col min="2312" max="2312" width="15.5546875" style="112" bestFit="1" customWidth="1"/>
    <col min="2313" max="2313" width="0.5546875" style="112" customWidth="1"/>
    <col min="2314" max="2314" width="12.44140625" style="112" customWidth="1"/>
    <col min="2315" max="2315" width="0.5546875" style="112" customWidth="1"/>
    <col min="2316" max="2316" width="19.44140625" style="112" customWidth="1"/>
    <col min="2317" max="2317" width="0.5546875" style="112" customWidth="1"/>
    <col min="2318" max="2318" width="13.44140625" style="112" bestFit="1" customWidth="1"/>
    <col min="2319" max="2319" width="0.5546875" style="112" customWidth="1"/>
    <col min="2320" max="2320" width="13.44140625" style="112" customWidth="1"/>
    <col min="2321" max="2560" width="9.44140625" style="112"/>
    <col min="2561" max="2561" width="44.109375" style="112" customWidth="1"/>
    <col min="2562" max="2562" width="3.5546875" style="112" customWidth="1"/>
    <col min="2563" max="2563" width="1.109375" style="112" customWidth="1"/>
    <col min="2564" max="2564" width="10.5546875" style="112" customWidth="1"/>
    <col min="2565" max="2565" width="0.5546875" style="112" customWidth="1"/>
    <col min="2566" max="2566" width="10.44140625" style="112" customWidth="1"/>
    <col min="2567" max="2567" width="0.5546875" style="112" customWidth="1"/>
    <col min="2568" max="2568" width="15.5546875" style="112" bestFit="1" customWidth="1"/>
    <col min="2569" max="2569" width="0.5546875" style="112" customWidth="1"/>
    <col min="2570" max="2570" width="12.44140625" style="112" customWidth="1"/>
    <col min="2571" max="2571" width="0.5546875" style="112" customWidth="1"/>
    <col min="2572" max="2572" width="19.44140625" style="112" customWidth="1"/>
    <col min="2573" max="2573" width="0.5546875" style="112" customWidth="1"/>
    <col min="2574" max="2574" width="13.44140625" style="112" bestFit="1" customWidth="1"/>
    <col min="2575" max="2575" width="0.5546875" style="112" customWidth="1"/>
    <col min="2576" max="2576" width="13.44140625" style="112" customWidth="1"/>
    <col min="2577" max="2816" width="9.44140625" style="112"/>
    <col min="2817" max="2817" width="44.109375" style="112" customWidth="1"/>
    <col min="2818" max="2818" width="3.5546875" style="112" customWidth="1"/>
    <col min="2819" max="2819" width="1.109375" style="112" customWidth="1"/>
    <col min="2820" max="2820" width="10.5546875" style="112" customWidth="1"/>
    <col min="2821" max="2821" width="0.5546875" style="112" customWidth="1"/>
    <col min="2822" max="2822" width="10.44140625" style="112" customWidth="1"/>
    <col min="2823" max="2823" width="0.5546875" style="112" customWidth="1"/>
    <col min="2824" max="2824" width="15.5546875" style="112" bestFit="1" customWidth="1"/>
    <col min="2825" max="2825" width="0.5546875" style="112" customWidth="1"/>
    <col min="2826" max="2826" width="12.44140625" style="112" customWidth="1"/>
    <col min="2827" max="2827" width="0.5546875" style="112" customWidth="1"/>
    <col min="2828" max="2828" width="19.44140625" style="112" customWidth="1"/>
    <col min="2829" max="2829" width="0.5546875" style="112" customWidth="1"/>
    <col min="2830" max="2830" width="13.44140625" style="112" bestFit="1" customWidth="1"/>
    <col min="2831" max="2831" width="0.5546875" style="112" customWidth="1"/>
    <col min="2832" max="2832" width="13.44140625" style="112" customWidth="1"/>
    <col min="2833" max="3072" width="9.44140625" style="112"/>
    <col min="3073" max="3073" width="44.109375" style="112" customWidth="1"/>
    <col min="3074" max="3074" width="3.5546875" style="112" customWidth="1"/>
    <col min="3075" max="3075" width="1.109375" style="112" customWidth="1"/>
    <col min="3076" max="3076" width="10.5546875" style="112" customWidth="1"/>
    <col min="3077" max="3077" width="0.5546875" style="112" customWidth="1"/>
    <col min="3078" max="3078" width="10.44140625" style="112" customWidth="1"/>
    <col min="3079" max="3079" width="0.5546875" style="112" customWidth="1"/>
    <col min="3080" max="3080" width="15.5546875" style="112" bestFit="1" customWidth="1"/>
    <col min="3081" max="3081" width="0.5546875" style="112" customWidth="1"/>
    <col min="3082" max="3082" width="12.44140625" style="112" customWidth="1"/>
    <col min="3083" max="3083" width="0.5546875" style="112" customWidth="1"/>
    <col min="3084" max="3084" width="19.44140625" style="112" customWidth="1"/>
    <col min="3085" max="3085" width="0.5546875" style="112" customWidth="1"/>
    <col min="3086" max="3086" width="13.44140625" style="112" bestFit="1" customWidth="1"/>
    <col min="3087" max="3087" width="0.5546875" style="112" customWidth="1"/>
    <col min="3088" max="3088" width="13.44140625" style="112" customWidth="1"/>
    <col min="3089" max="3328" width="9.44140625" style="112"/>
    <col min="3329" max="3329" width="44.109375" style="112" customWidth="1"/>
    <col min="3330" max="3330" width="3.5546875" style="112" customWidth="1"/>
    <col min="3331" max="3331" width="1.109375" style="112" customWidth="1"/>
    <col min="3332" max="3332" width="10.5546875" style="112" customWidth="1"/>
    <col min="3333" max="3333" width="0.5546875" style="112" customWidth="1"/>
    <col min="3334" max="3334" width="10.44140625" style="112" customWidth="1"/>
    <col min="3335" max="3335" width="0.5546875" style="112" customWidth="1"/>
    <col min="3336" max="3336" width="15.5546875" style="112" bestFit="1" customWidth="1"/>
    <col min="3337" max="3337" width="0.5546875" style="112" customWidth="1"/>
    <col min="3338" max="3338" width="12.44140625" style="112" customWidth="1"/>
    <col min="3339" max="3339" width="0.5546875" style="112" customWidth="1"/>
    <col min="3340" max="3340" width="19.44140625" style="112" customWidth="1"/>
    <col min="3341" max="3341" width="0.5546875" style="112" customWidth="1"/>
    <col min="3342" max="3342" width="13.44140625" style="112" bestFit="1" customWidth="1"/>
    <col min="3343" max="3343" width="0.5546875" style="112" customWidth="1"/>
    <col min="3344" max="3344" width="13.44140625" style="112" customWidth="1"/>
    <col min="3345" max="3584" width="9.44140625" style="112"/>
    <col min="3585" max="3585" width="44.109375" style="112" customWidth="1"/>
    <col min="3586" max="3586" width="3.5546875" style="112" customWidth="1"/>
    <col min="3587" max="3587" width="1.109375" style="112" customWidth="1"/>
    <col min="3588" max="3588" width="10.5546875" style="112" customWidth="1"/>
    <col min="3589" max="3589" width="0.5546875" style="112" customWidth="1"/>
    <col min="3590" max="3590" width="10.44140625" style="112" customWidth="1"/>
    <col min="3591" max="3591" width="0.5546875" style="112" customWidth="1"/>
    <col min="3592" max="3592" width="15.5546875" style="112" bestFit="1" customWidth="1"/>
    <col min="3593" max="3593" width="0.5546875" style="112" customWidth="1"/>
    <col min="3594" max="3594" width="12.44140625" style="112" customWidth="1"/>
    <col min="3595" max="3595" width="0.5546875" style="112" customWidth="1"/>
    <col min="3596" max="3596" width="19.44140625" style="112" customWidth="1"/>
    <col min="3597" max="3597" width="0.5546875" style="112" customWidth="1"/>
    <col min="3598" max="3598" width="13.44140625" style="112" bestFit="1" customWidth="1"/>
    <col min="3599" max="3599" width="0.5546875" style="112" customWidth="1"/>
    <col min="3600" max="3600" width="13.44140625" style="112" customWidth="1"/>
    <col min="3601" max="3840" width="9.44140625" style="112"/>
    <col min="3841" max="3841" width="44.109375" style="112" customWidth="1"/>
    <col min="3842" max="3842" width="3.5546875" style="112" customWidth="1"/>
    <col min="3843" max="3843" width="1.109375" style="112" customWidth="1"/>
    <col min="3844" max="3844" width="10.5546875" style="112" customWidth="1"/>
    <col min="3845" max="3845" width="0.5546875" style="112" customWidth="1"/>
    <col min="3846" max="3846" width="10.44140625" style="112" customWidth="1"/>
    <col min="3847" max="3847" width="0.5546875" style="112" customWidth="1"/>
    <col min="3848" max="3848" width="15.5546875" style="112" bestFit="1" customWidth="1"/>
    <col min="3849" max="3849" width="0.5546875" style="112" customWidth="1"/>
    <col min="3850" max="3850" width="12.44140625" style="112" customWidth="1"/>
    <col min="3851" max="3851" width="0.5546875" style="112" customWidth="1"/>
    <col min="3852" max="3852" width="19.44140625" style="112" customWidth="1"/>
    <col min="3853" max="3853" width="0.5546875" style="112" customWidth="1"/>
    <col min="3854" max="3854" width="13.44140625" style="112" bestFit="1" customWidth="1"/>
    <col min="3855" max="3855" width="0.5546875" style="112" customWidth="1"/>
    <col min="3856" max="3856" width="13.44140625" style="112" customWidth="1"/>
    <col min="3857" max="4096" width="9.44140625" style="112"/>
    <col min="4097" max="4097" width="44.109375" style="112" customWidth="1"/>
    <col min="4098" max="4098" width="3.5546875" style="112" customWidth="1"/>
    <col min="4099" max="4099" width="1.109375" style="112" customWidth="1"/>
    <col min="4100" max="4100" width="10.5546875" style="112" customWidth="1"/>
    <col min="4101" max="4101" width="0.5546875" style="112" customWidth="1"/>
    <col min="4102" max="4102" width="10.44140625" style="112" customWidth="1"/>
    <col min="4103" max="4103" width="0.5546875" style="112" customWidth="1"/>
    <col min="4104" max="4104" width="15.5546875" style="112" bestFit="1" customWidth="1"/>
    <col min="4105" max="4105" width="0.5546875" style="112" customWidth="1"/>
    <col min="4106" max="4106" width="12.44140625" style="112" customWidth="1"/>
    <col min="4107" max="4107" width="0.5546875" style="112" customWidth="1"/>
    <col min="4108" max="4108" width="19.44140625" style="112" customWidth="1"/>
    <col min="4109" max="4109" width="0.5546875" style="112" customWidth="1"/>
    <col min="4110" max="4110" width="13.44140625" style="112" bestFit="1" customWidth="1"/>
    <col min="4111" max="4111" width="0.5546875" style="112" customWidth="1"/>
    <col min="4112" max="4112" width="13.44140625" style="112" customWidth="1"/>
    <col min="4113" max="4352" width="9.44140625" style="112"/>
    <col min="4353" max="4353" width="44.109375" style="112" customWidth="1"/>
    <col min="4354" max="4354" width="3.5546875" style="112" customWidth="1"/>
    <col min="4355" max="4355" width="1.109375" style="112" customWidth="1"/>
    <col min="4356" max="4356" width="10.5546875" style="112" customWidth="1"/>
    <col min="4357" max="4357" width="0.5546875" style="112" customWidth="1"/>
    <col min="4358" max="4358" width="10.44140625" style="112" customWidth="1"/>
    <col min="4359" max="4359" width="0.5546875" style="112" customWidth="1"/>
    <col min="4360" max="4360" width="15.5546875" style="112" bestFit="1" customWidth="1"/>
    <col min="4361" max="4361" width="0.5546875" style="112" customWidth="1"/>
    <col min="4362" max="4362" width="12.44140625" style="112" customWidth="1"/>
    <col min="4363" max="4363" width="0.5546875" style="112" customWidth="1"/>
    <col min="4364" max="4364" width="19.44140625" style="112" customWidth="1"/>
    <col min="4365" max="4365" width="0.5546875" style="112" customWidth="1"/>
    <col min="4366" max="4366" width="13.44140625" style="112" bestFit="1" customWidth="1"/>
    <col min="4367" max="4367" width="0.5546875" style="112" customWidth="1"/>
    <col min="4368" max="4368" width="13.44140625" style="112" customWidth="1"/>
    <col min="4369" max="4608" width="9.44140625" style="112"/>
    <col min="4609" max="4609" width="44.109375" style="112" customWidth="1"/>
    <col min="4610" max="4610" width="3.5546875" style="112" customWidth="1"/>
    <col min="4611" max="4611" width="1.109375" style="112" customWidth="1"/>
    <col min="4612" max="4612" width="10.5546875" style="112" customWidth="1"/>
    <col min="4613" max="4613" width="0.5546875" style="112" customWidth="1"/>
    <col min="4614" max="4614" width="10.44140625" style="112" customWidth="1"/>
    <col min="4615" max="4615" width="0.5546875" style="112" customWidth="1"/>
    <col min="4616" max="4616" width="15.5546875" style="112" bestFit="1" customWidth="1"/>
    <col min="4617" max="4617" width="0.5546875" style="112" customWidth="1"/>
    <col min="4618" max="4618" width="12.44140625" style="112" customWidth="1"/>
    <col min="4619" max="4619" width="0.5546875" style="112" customWidth="1"/>
    <col min="4620" max="4620" width="19.44140625" style="112" customWidth="1"/>
    <col min="4621" max="4621" width="0.5546875" style="112" customWidth="1"/>
    <col min="4622" max="4622" width="13.44140625" style="112" bestFit="1" customWidth="1"/>
    <col min="4623" max="4623" width="0.5546875" style="112" customWidth="1"/>
    <col min="4624" max="4624" width="13.44140625" style="112" customWidth="1"/>
    <col min="4625" max="4864" width="9.44140625" style="112"/>
    <col min="4865" max="4865" width="44.109375" style="112" customWidth="1"/>
    <col min="4866" max="4866" width="3.5546875" style="112" customWidth="1"/>
    <col min="4867" max="4867" width="1.109375" style="112" customWidth="1"/>
    <col min="4868" max="4868" width="10.5546875" style="112" customWidth="1"/>
    <col min="4869" max="4869" width="0.5546875" style="112" customWidth="1"/>
    <col min="4870" max="4870" width="10.44140625" style="112" customWidth="1"/>
    <col min="4871" max="4871" width="0.5546875" style="112" customWidth="1"/>
    <col min="4872" max="4872" width="15.5546875" style="112" bestFit="1" customWidth="1"/>
    <col min="4873" max="4873" width="0.5546875" style="112" customWidth="1"/>
    <col min="4874" max="4874" width="12.44140625" style="112" customWidth="1"/>
    <col min="4875" max="4875" width="0.5546875" style="112" customWidth="1"/>
    <col min="4876" max="4876" width="19.44140625" style="112" customWidth="1"/>
    <col min="4877" max="4877" width="0.5546875" style="112" customWidth="1"/>
    <col min="4878" max="4878" width="13.44140625" style="112" bestFit="1" customWidth="1"/>
    <col min="4879" max="4879" width="0.5546875" style="112" customWidth="1"/>
    <col min="4880" max="4880" width="13.44140625" style="112" customWidth="1"/>
    <col min="4881" max="5120" width="9.44140625" style="112"/>
    <col min="5121" max="5121" width="44.109375" style="112" customWidth="1"/>
    <col min="5122" max="5122" width="3.5546875" style="112" customWidth="1"/>
    <col min="5123" max="5123" width="1.109375" style="112" customWidth="1"/>
    <col min="5124" max="5124" width="10.5546875" style="112" customWidth="1"/>
    <col min="5125" max="5125" width="0.5546875" style="112" customWidth="1"/>
    <col min="5126" max="5126" width="10.44140625" style="112" customWidth="1"/>
    <col min="5127" max="5127" width="0.5546875" style="112" customWidth="1"/>
    <col min="5128" max="5128" width="15.5546875" style="112" bestFit="1" customWidth="1"/>
    <col min="5129" max="5129" width="0.5546875" style="112" customWidth="1"/>
    <col min="5130" max="5130" width="12.44140625" style="112" customWidth="1"/>
    <col min="5131" max="5131" width="0.5546875" style="112" customWidth="1"/>
    <col min="5132" max="5132" width="19.44140625" style="112" customWidth="1"/>
    <col min="5133" max="5133" width="0.5546875" style="112" customWidth="1"/>
    <col min="5134" max="5134" width="13.44140625" style="112" bestFit="1" customWidth="1"/>
    <col min="5135" max="5135" width="0.5546875" style="112" customWidth="1"/>
    <col min="5136" max="5136" width="13.44140625" style="112" customWidth="1"/>
    <col min="5137" max="5376" width="9.44140625" style="112"/>
    <col min="5377" max="5377" width="44.109375" style="112" customWidth="1"/>
    <col min="5378" max="5378" width="3.5546875" style="112" customWidth="1"/>
    <col min="5379" max="5379" width="1.109375" style="112" customWidth="1"/>
    <col min="5380" max="5380" width="10.5546875" style="112" customWidth="1"/>
    <col min="5381" max="5381" width="0.5546875" style="112" customWidth="1"/>
    <col min="5382" max="5382" width="10.44140625" style="112" customWidth="1"/>
    <col min="5383" max="5383" width="0.5546875" style="112" customWidth="1"/>
    <col min="5384" max="5384" width="15.5546875" style="112" bestFit="1" customWidth="1"/>
    <col min="5385" max="5385" width="0.5546875" style="112" customWidth="1"/>
    <col min="5386" max="5386" width="12.44140625" style="112" customWidth="1"/>
    <col min="5387" max="5387" width="0.5546875" style="112" customWidth="1"/>
    <col min="5388" max="5388" width="19.44140625" style="112" customWidth="1"/>
    <col min="5389" max="5389" width="0.5546875" style="112" customWidth="1"/>
    <col min="5390" max="5390" width="13.44140625" style="112" bestFit="1" customWidth="1"/>
    <col min="5391" max="5391" width="0.5546875" style="112" customWidth="1"/>
    <col min="5392" max="5392" width="13.44140625" style="112" customWidth="1"/>
    <col min="5393" max="5632" width="9.44140625" style="112"/>
    <col min="5633" max="5633" width="44.109375" style="112" customWidth="1"/>
    <col min="5634" max="5634" width="3.5546875" style="112" customWidth="1"/>
    <col min="5635" max="5635" width="1.109375" style="112" customWidth="1"/>
    <col min="5636" max="5636" width="10.5546875" style="112" customWidth="1"/>
    <col min="5637" max="5637" width="0.5546875" style="112" customWidth="1"/>
    <col min="5638" max="5638" width="10.44140625" style="112" customWidth="1"/>
    <col min="5639" max="5639" width="0.5546875" style="112" customWidth="1"/>
    <col min="5640" max="5640" width="15.5546875" style="112" bestFit="1" customWidth="1"/>
    <col min="5641" max="5641" width="0.5546875" style="112" customWidth="1"/>
    <col min="5642" max="5642" width="12.44140625" style="112" customWidth="1"/>
    <col min="5643" max="5643" width="0.5546875" style="112" customWidth="1"/>
    <col min="5644" max="5644" width="19.44140625" style="112" customWidth="1"/>
    <col min="5645" max="5645" width="0.5546875" style="112" customWidth="1"/>
    <col min="5646" max="5646" width="13.44140625" style="112" bestFit="1" customWidth="1"/>
    <col min="5647" max="5647" width="0.5546875" style="112" customWidth="1"/>
    <col min="5648" max="5648" width="13.44140625" style="112" customWidth="1"/>
    <col min="5649" max="5888" width="9.44140625" style="112"/>
    <col min="5889" max="5889" width="44.109375" style="112" customWidth="1"/>
    <col min="5890" max="5890" width="3.5546875" style="112" customWidth="1"/>
    <col min="5891" max="5891" width="1.109375" style="112" customWidth="1"/>
    <col min="5892" max="5892" width="10.5546875" style="112" customWidth="1"/>
    <col min="5893" max="5893" width="0.5546875" style="112" customWidth="1"/>
    <col min="5894" max="5894" width="10.44140625" style="112" customWidth="1"/>
    <col min="5895" max="5895" width="0.5546875" style="112" customWidth="1"/>
    <col min="5896" max="5896" width="15.5546875" style="112" bestFit="1" customWidth="1"/>
    <col min="5897" max="5897" width="0.5546875" style="112" customWidth="1"/>
    <col min="5898" max="5898" width="12.44140625" style="112" customWidth="1"/>
    <col min="5899" max="5899" width="0.5546875" style="112" customWidth="1"/>
    <col min="5900" max="5900" width="19.44140625" style="112" customWidth="1"/>
    <col min="5901" max="5901" width="0.5546875" style="112" customWidth="1"/>
    <col min="5902" max="5902" width="13.44140625" style="112" bestFit="1" customWidth="1"/>
    <col min="5903" max="5903" width="0.5546875" style="112" customWidth="1"/>
    <col min="5904" max="5904" width="13.44140625" style="112" customWidth="1"/>
    <col min="5905" max="6144" width="9.44140625" style="112"/>
    <col min="6145" max="6145" width="44.109375" style="112" customWidth="1"/>
    <col min="6146" max="6146" width="3.5546875" style="112" customWidth="1"/>
    <col min="6147" max="6147" width="1.109375" style="112" customWidth="1"/>
    <col min="6148" max="6148" width="10.5546875" style="112" customWidth="1"/>
    <col min="6149" max="6149" width="0.5546875" style="112" customWidth="1"/>
    <col min="6150" max="6150" width="10.44140625" style="112" customWidth="1"/>
    <col min="6151" max="6151" width="0.5546875" style="112" customWidth="1"/>
    <col min="6152" max="6152" width="15.5546875" style="112" bestFit="1" customWidth="1"/>
    <col min="6153" max="6153" width="0.5546875" style="112" customWidth="1"/>
    <col min="6154" max="6154" width="12.44140625" style="112" customWidth="1"/>
    <col min="6155" max="6155" width="0.5546875" style="112" customWidth="1"/>
    <col min="6156" max="6156" width="19.44140625" style="112" customWidth="1"/>
    <col min="6157" max="6157" width="0.5546875" style="112" customWidth="1"/>
    <col min="6158" max="6158" width="13.44140625" style="112" bestFit="1" customWidth="1"/>
    <col min="6159" max="6159" width="0.5546875" style="112" customWidth="1"/>
    <col min="6160" max="6160" width="13.44140625" style="112" customWidth="1"/>
    <col min="6161" max="6400" width="9.44140625" style="112"/>
    <col min="6401" max="6401" width="44.109375" style="112" customWidth="1"/>
    <col min="6402" max="6402" width="3.5546875" style="112" customWidth="1"/>
    <col min="6403" max="6403" width="1.109375" style="112" customWidth="1"/>
    <col min="6404" max="6404" width="10.5546875" style="112" customWidth="1"/>
    <col min="6405" max="6405" width="0.5546875" style="112" customWidth="1"/>
    <col min="6406" max="6406" width="10.44140625" style="112" customWidth="1"/>
    <col min="6407" max="6407" width="0.5546875" style="112" customWidth="1"/>
    <col min="6408" max="6408" width="15.5546875" style="112" bestFit="1" customWidth="1"/>
    <col min="6409" max="6409" width="0.5546875" style="112" customWidth="1"/>
    <col min="6410" max="6410" width="12.44140625" style="112" customWidth="1"/>
    <col min="6411" max="6411" width="0.5546875" style="112" customWidth="1"/>
    <col min="6412" max="6412" width="19.44140625" style="112" customWidth="1"/>
    <col min="6413" max="6413" width="0.5546875" style="112" customWidth="1"/>
    <col min="6414" max="6414" width="13.44140625" style="112" bestFit="1" customWidth="1"/>
    <col min="6415" max="6415" width="0.5546875" style="112" customWidth="1"/>
    <col min="6416" max="6416" width="13.44140625" style="112" customWidth="1"/>
    <col min="6417" max="6656" width="9.44140625" style="112"/>
    <col min="6657" max="6657" width="44.109375" style="112" customWidth="1"/>
    <col min="6658" max="6658" width="3.5546875" style="112" customWidth="1"/>
    <col min="6659" max="6659" width="1.109375" style="112" customWidth="1"/>
    <col min="6660" max="6660" width="10.5546875" style="112" customWidth="1"/>
    <col min="6661" max="6661" width="0.5546875" style="112" customWidth="1"/>
    <col min="6662" max="6662" width="10.44140625" style="112" customWidth="1"/>
    <col min="6663" max="6663" width="0.5546875" style="112" customWidth="1"/>
    <col min="6664" max="6664" width="15.5546875" style="112" bestFit="1" customWidth="1"/>
    <col min="6665" max="6665" width="0.5546875" style="112" customWidth="1"/>
    <col min="6666" max="6666" width="12.44140625" style="112" customWidth="1"/>
    <col min="6667" max="6667" width="0.5546875" style="112" customWidth="1"/>
    <col min="6668" max="6668" width="19.44140625" style="112" customWidth="1"/>
    <col min="6669" max="6669" width="0.5546875" style="112" customWidth="1"/>
    <col min="6670" max="6670" width="13.44140625" style="112" bestFit="1" customWidth="1"/>
    <col min="6671" max="6671" width="0.5546875" style="112" customWidth="1"/>
    <col min="6672" max="6672" width="13.44140625" style="112" customWidth="1"/>
    <col min="6673" max="6912" width="9.44140625" style="112"/>
    <col min="6913" max="6913" width="44.109375" style="112" customWidth="1"/>
    <col min="6914" max="6914" width="3.5546875" style="112" customWidth="1"/>
    <col min="6915" max="6915" width="1.109375" style="112" customWidth="1"/>
    <col min="6916" max="6916" width="10.5546875" style="112" customWidth="1"/>
    <col min="6917" max="6917" width="0.5546875" style="112" customWidth="1"/>
    <col min="6918" max="6918" width="10.44140625" style="112" customWidth="1"/>
    <col min="6919" max="6919" width="0.5546875" style="112" customWidth="1"/>
    <col min="6920" max="6920" width="15.5546875" style="112" bestFit="1" customWidth="1"/>
    <col min="6921" max="6921" width="0.5546875" style="112" customWidth="1"/>
    <col min="6922" max="6922" width="12.44140625" style="112" customWidth="1"/>
    <col min="6923" max="6923" width="0.5546875" style="112" customWidth="1"/>
    <col min="6924" max="6924" width="19.44140625" style="112" customWidth="1"/>
    <col min="6925" max="6925" width="0.5546875" style="112" customWidth="1"/>
    <col min="6926" max="6926" width="13.44140625" style="112" bestFit="1" customWidth="1"/>
    <col min="6927" max="6927" width="0.5546875" style="112" customWidth="1"/>
    <col min="6928" max="6928" width="13.44140625" style="112" customWidth="1"/>
    <col min="6929" max="7168" width="9.44140625" style="112"/>
    <col min="7169" max="7169" width="44.109375" style="112" customWidth="1"/>
    <col min="7170" max="7170" width="3.5546875" style="112" customWidth="1"/>
    <col min="7171" max="7171" width="1.109375" style="112" customWidth="1"/>
    <col min="7172" max="7172" width="10.5546875" style="112" customWidth="1"/>
    <col min="7173" max="7173" width="0.5546875" style="112" customWidth="1"/>
    <col min="7174" max="7174" width="10.44140625" style="112" customWidth="1"/>
    <col min="7175" max="7175" width="0.5546875" style="112" customWidth="1"/>
    <col min="7176" max="7176" width="15.5546875" style="112" bestFit="1" customWidth="1"/>
    <col min="7177" max="7177" width="0.5546875" style="112" customWidth="1"/>
    <col min="7178" max="7178" width="12.44140625" style="112" customWidth="1"/>
    <col min="7179" max="7179" width="0.5546875" style="112" customWidth="1"/>
    <col min="7180" max="7180" width="19.44140625" style="112" customWidth="1"/>
    <col min="7181" max="7181" width="0.5546875" style="112" customWidth="1"/>
    <col min="7182" max="7182" width="13.44140625" style="112" bestFit="1" customWidth="1"/>
    <col min="7183" max="7183" width="0.5546875" style="112" customWidth="1"/>
    <col min="7184" max="7184" width="13.44140625" style="112" customWidth="1"/>
    <col min="7185" max="7424" width="9.44140625" style="112"/>
    <col min="7425" max="7425" width="44.109375" style="112" customWidth="1"/>
    <col min="7426" max="7426" width="3.5546875" style="112" customWidth="1"/>
    <col min="7427" max="7427" width="1.109375" style="112" customWidth="1"/>
    <col min="7428" max="7428" width="10.5546875" style="112" customWidth="1"/>
    <col min="7429" max="7429" width="0.5546875" style="112" customWidth="1"/>
    <col min="7430" max="7430" width="10.44140625" style="112" customWidth="1"/>
    <col min="7431" max="7431" width="0.5546875" style="112" customWidth="1"/>
    <col min="7432" max="7432" width="15.5546875" style="112" bestFit="1" customWidth="1"/>
    <col min="7433" max="7433" width="0.5546875" style="112" customWidth="1"/>
    <col min="7434" max="7434" width="12.44140625" style="112" customWidth="1"/>
    <col min="7435" max="7435" width="0.5546875" style="112" customWidth="1"/>
    <col min="7436" max="7436" width="19.44140625" style="112" customWidth="1"/>
    <col min="7437" max="7437" width="0.5546875" style="112" customWidth="1"/>
    <col min="7438" max="7438" width="13.44140625" style="112" bestFit="1" customWidth="1"/>
    <col min="7439" max="7439" width="0.5546875" style="112" customWidth="1"/>
    <col min="7440" max="7440" width="13.44140625" style="112" customWidth="1"/>
    <col min="7441" max="7680" width="9.44140625" style="112"/>
    <col min="7681" max="7681" width="44.109375" style="112" customWidth="1"/>
    <col min="7682" max="7682" width="3.5546875" style="112" customWidth="1"/>
    <col min="7683" max="7683" width="1.109375" style="112" customWidth="1"/>
    <col min="7684" max="7684" width="10.5546875" style="112" customWidth="1"/>
    <col min="7685" max="7685" width="0.5546875" style="112" customWidth="1"/>
    <col min="7686" max="7686" width="10.44140625" style="112" customWidth="1"/>
    <col min="7687" max="7687" width="0.5546875" style="112" customWidth="1"/>
    <col min="7688" max="7688" width="15.5546875" style="112" bestFit="1" customWidth="1"/>
    <col min="7689" max="7689" width="0.5546875" style="112" customWidth="1"/>
    <col min="7690" max="7690" width="12.44140625" style="112" customWidth="1"/>
    <col min="7691" max="7691" width="0.5546875" style="112" customWidth="1"/>
    <col min="7692" max="7692" width="19.44140625" style="112" customWidth="1"/>
    <col min="7693" max="7693" width="0.5546875" style="112" customWidth="1"/>
    <col min="7694" max="7694" width="13.44140625" style="112" bestFit="1" customWidth="1"/>
    <col min="7695" max="7695" width="0.5546875" style="112" customWidth="1"/>
    <col min="7696" max="7696" width="13.44140625" style="112" customWidth="1"/>
    <col min="7697" max="7936" width="9.44140625" style="112"/>
    <col min="7937" max="7937" width="44.109375" style="112" customWidth="1"/>
    <col min="7938" max="7938" width="3.5546875" style="112" customWidth="1"/>
    <col min="7939" max="7939" width="1.109375" style="112" customWidth="1"/>
    <col min="7940" max="7940" width="10.5546875" style="112" customWidth="1"/>
    <col min="7941" max="7941" width="0.5546875" style="112" customWidth="1"/>
    <col min="7942" max="7942" width="10.44140625" style="112" customWidth="1"/>
    <col min="7943" max="7943" width="0.5546875" style="112" customWidth="1"/>
    <col min="7944" max="7944" width="15.5546875" style="112" bestFit="1" customWidth="1"/>
    <col min="7945" max="7945" width="0.5546875" style="112" customWidth="1"/>
    <col min="7946" max="7946" width="12.44140625" style="112" customWidth="1"/>
    <col min="7947" max="7947" width="0.5546875" style="112" customWidth="1"/>
    <col min="7948" max="7948" width="19.44140625" style="112" customWidth="1"/>
    <col min="7949" max="7949" width="0.5546875" style="112" customWidth="1"/>
    <col min="7950" max="7950" width="13.44140625" style="112" bestFit="1" customWidth="1"/>
    <col min="7951" max="7951" width="0.5546875" style="112" customWidth="1"/>
    <col min="7952" max="7952" width="13.44140625" style="112" customWidth="1"/>
    <col min="7953" max="8192" width="9.44140625" style="112"/>
    <col min="8193" max="8193" width="44.109375" style="112" customWidth="1"/>
    <col min="8194" max="8194" width="3.5546875" style="112" customWidth="1"/>
    <col min="8195" max="8195" width="1.109375" style="112" customWidth="1"/>
    <col min="8196" max="8196" width="10.5546875" style="112" customWidth="1"/>
    <col min="8197" max="8197" width="0.5546875" style="112" customWidth="1"/>
    <col min="8198" max="8198" width="10.44140625" style="112" customWidth="1"/>
    <col min="8199" max="8199" width="0.5546875" style="112" customWidth="1"/>
    <col min="8200" max="8200" width="15.5546875" style="112" bestFit="1" customWidth="1"/>
    <col min="8201" max="8201" width="0.5546875" style="112" customWidth="1"/>
    <col min="8202" max="8202" width="12.44140625" style="112" customWidth="1"/>
    <col min="8203" max="8203" width="0.5546875" style="112" customWidth="1"/>
    <col min="8204" max="8204" width="19.44140625" style="112" customWidth="1"/>
    <col min="8205" max="8205" width="0.5546875" style="112" customWidth="1"/>
    <col min="8206" max="8206" width="13.44140625" style="112" bestFit="1" customWidth="1"/>
    <col min="8207" max="8207" width="0.5546875" style="112" customWidth="1"/>
    <col min="8208" max="8208" width="13.44140625" style="112" customWidth="1"/>
    <col min="8209" max="8448" width="9.44140625" style="112"/>
    <col min="8449" max="8449" width="44.109375" style="112" customWidth="1"/>
    <col min="8450" max="8450" width="3.5546875" style="112" customWidth="1"/>
    <col min="8451" max="8451" width="1.109375" style="112" customWidth="1"/>
    <col min="8452" max="8452" width="10.5546875" style="112" customWidth="1"/>
    <col min="8453" max="8453" width="0.5546875" style="112" customWidth="1"/>
    <col min="8454" max="8454" width="10.44140625" style="112" customWidth="1"/>
    <col min="8455" max="8455" width="0.5546875" style="112" customWidth="1"/>
    <col min="8456" max="8456" width="15.5546875" style="112" bestFit="1" customWidth="1"/>
    <col min="8457" max="8457" width="0.5546875" style="112" customWidth="1"/>
    <col min="8458" max="8458" width="12.44140625" style="112" customWidth="1"/>
    <col min="8459" max="8459" width="0.5546875" style="112" customWidth="1"/>
    <col min="8460" max="8460" width="19.44140625" style="112" customWidth="1"/>
    <col min="8461" max="8461" width="0.5546875" style="112" customWidth="1"/>
    <col min="8462" max="8462" width="13.44140625" style="112" bestFit="1" customWidth="1"/>
    <col min="8463" max="8463" width="0.5546875" style="112" customWidth="1"/>
    <col min="8464" max="8464" width="13.44140625" style="112" customWidth="1"/>
    <col min="8465" max="8704" width="9.44140625" style="112"/>
    <col min="8705" max="8705" width="44.109375" style="112" customWidth="1"/>
    <col min="8706" max="8706" width="3.5546875" style="112" customWidth="1"/>
    <col min="8707" max="8707" width="1.109375" style="112" customWidth="1"/>
    <col min="8708" max="8708" width="10.5546875" style="112" customWidth="1"/>
    <col min="8709" max="8709" width="0.5546875" style="112" customWidth="1"/>
    <col min="8710" max="8710" width="10.44140625" style="112" customWidth="1"/>
    <col min="8711" max="8711" width="0.5546875" style="112" customWidth="1"/>
    <col min="8712" max="8712" width="15.5546875" style="112" bestFit="1" customWidth="1"/>
    <col min="8713" max="8713" width="0.5546875" style="112" customWidth="1"/>
    <col min="8714" max="8714" width="12.44140625" style="112" customWidth="1"/>
    <col min="8715" max="8715" width="0.5546875" style="112" customWidth="1"/>
    <col min="8716" max="8716" width="19.44140625" style="112" customWidth="1"/>
    <col min="8717" max="8717" width="0.5546875" style="112" customWidth="1"/>
    <col min="8718" max="8718" width="13.44140625" style="112" bestFit="1" customWidth="1"/>
    <col min="8719" max="8719" width="0.5546875" style="112" customWidth="1"/>
    <col min="8720" max="8720" width="13.44140625" style="112" customWidth="1"/>
    <col min="8721" max="8960" width="9.44140625" style="112"/>
    <col min="8961" max="8961" width="44.109375" style="112" customWidth="1"/>
    <col min="8962" max="8962" width="3.5546875" style="112" customWidth="1"/>
    <col min="8963" max="8963" width="1.109375" style="112" customWidth="1"/>
    <col min="8964" max="8964" width="10.5546875" style="112" customWidth="1"/>
    <col min="8965" max="8965" width="0.5546875" style="112" customWidth="1"/>
    <col min="8966" max="8966" width="10.44140625" style="112" customWidth="1"/>
    <col min="8967" max="8967" width="0.5546875" style="112" customWidth="1"/>
    <col min="8968" max="8968" width="15.5546875" style="112" bestFit="1" customWidth="1"/>
    <col min="8969" max="8969" width="0.5546875" style="112" customWidth="1"/>
    <col min="8970" max="8970" width="12.44140625" style="112" customWidth="1"/>
    <col min="8971" max="8971" width="0.5546875" style="112" customWidth="1"/>
    <col min="8972" max="8972" width="19.44140625" style="112" customWidth="1"/>
    <col min="8973" max="8973" width="0.5546875" style="112" customWidth="1"/>
    <col min="8974" max="8974" width="13.44140625" style="112" bestFit="1" customWidth="1"/>
    <col min="8975" max="8975" width="0.5546875" style="112" customWidth="1"/>
    <col min="8976" max="8976" width="13.44140625" style="112" customWidth="1"/>
    <col min="8977" max="9216" width="9.44140625" style="112"/>
    <col min="9217" max="9217" width="44.109375" style="112" customWidth="1"/>
    <col min="9218" max="9218" width="3.5546875" style="112" customWidth="1"/>
    <col min="9219" max="9219" width="1.109375" style="112" customWidth="1"/>
    <col min="9220" max="9220" width="10.5546875" style="112" customWidth="1"/>
    <col min="9221" max="9221" width="0.5546875" style="112" customWidth="1"/>
    <col min="9222" max="9222" width="10.44140625" style="112" customWidth="1"/>
    <col min="9223" max="9223" width="0.5546875" style="112" customWidth="1"/>
    <col min="9224" max="9224" width="15.5546875" style="112" bestFit="1" customWidth="1"/>
    <col min="9225" max="9225" width="0.5546875" style="112" customWidth="1"/>
    <col min="9226" max="9226" width="12.44140625" style="112" customWidth="1"/>
    <col min="9227" max="9227" width="0.5546875" style="112" customWidth="1"/>
    <col min="9228" max="9228" width="19.44140625" style="112" customWidth="1"/>
    <col min="9229" max="9229" width="0.5546875" style="112" customWidth="1"/>
    <col min="9230" max="9230" width="13.44140625" style="112" bestFit="1" customWidth="1"/>
    <col min="9231" max="9231" width="0.5546875" style="112" customWidth="1"/>
    <col min="9232" max="9232" width="13.44140625" style="112" customWidth="1"/>
    <col min="9233" max="9472" width="9.44140625" style="112"/>
    <col min="9473" max="9473" width="44.109375" style="112" customWidth="1"/>
    <col min="9474" max="9474" width="3.5546875" style="112" customWidth="1"/>
    <col min="9475" max="9475" width="1.109375" style="112" customWidth="1"/>
    <col min="9476" max="9476" width="10.5546875" style="112" customWidth="1"/>
    <col min="9477" max="9477" width="0.5546875" style="112" customWidth="1"/>
    <col min="9478" max="9478" width="10.44140625" style="112" customWidth="1"/>
    <col min="9479" max="9479" width="0.5546875" style="112" customWidth="1"/>
    <col min="9480" max="9480" width="15.5546875" style="112" bestFit="1" customWidth="1"/>
    <col min="9481" max="9481" width="0.5546875" style="112" customWidth="1"/>
    <col min="9482" max="9482" width="12.44140625" style="112" customWidth="1"/>
    <col min="9483" max="9483" width="0.5546875" style="112" customWidth="1"/>
    <col min="9484" max="9484" width="19.44140625" style="112" customWidth="1"/>
    <col min="9485" max="9485" width="0.5546875" style="112" customWidth="1"/>
    <col min="9486" max="9486" width="13.44140625" style="112" bestFit="1" customWidth="1"/>
    <col min="9487" max="9487" width="0.5546875" style="112" customWidth="1"/>
    <col min="9488" max="9488" width="13.44140625" style="112" customWidth="1"/>
    <col min="9489" max="9728" width="9.44140625" style="112"/>
    <col min="9729" max="9729" width="44.109375" style="112" customWidth="1"/>
    <col min="9730" max="9730" width="3.5546875" style="112" customWidth="1"/>
    <col min="9731" max="9731" width="1.109375" style="112" customWidth="1"/>
    <col min="9732" max="9732" width="10.5546875" style="112" customWidth="1"/>
    <col min="9733" max="9733" width="0.5546875" style="112" customWidth="1"/>
    <col min="9734" max="9734" width="10.44140625" style="112" customWidth="1"/>
    <col min="9735" max="9735" width="0.5546875" style="112" customWidth="1"/>
    <col min="9736" max="9736" width="15.5546875" style="112" bestFit="1" customWidth="1"/>
    <col min="9737" max="9737" width="0.5546875" style="112" customWidth="1"/>
    <col min="9738" max="9738" width="12.44140625" style="112" customWidth="1"/>
    <col min="9739" max="9739" width="0.5546875" style="112" customWidth="1"/>
    <col min="9740" max="9740" width="19.44140625" style="112" customWidth="1"/>
    <col min="9741" max="9741" width="0.5546875" style="112" customWidth="1"/>
    <col min="9742" max="9742" width="13.44140625" style="112" bestFit="1" customWidth="1"/>
    <col min="9743" max="9743" width="0.5546875" style="112" customWidth="1"/>
    <col min="9744" max="9744" width="13.44140625" style="112" customWidth="1"/>
    <col min="9745" max="9984" width="9.44140625" style="112"/>
    <col min="9985" max="9985" width="44.109375" style="112" customWidth="1"/>
    <col min="9986" max="9986" width="3.5546875" style="112" customWidth="1"/>
    <col min="9987" max="9987" width="1.109375" style="112" customWidth="1"/>
    <col min="9988" max="9988" width="10.5546875" style="112" customWidth="1"/>
    <col min="9989" max="9989" width="0.5546875" style="112" customWidth="1"/>
    <col min="9990" max="9990" width="10.44140625" style="112" customWidth="1"/>
    <col min="9991" max="9991" width="0.5546875" style="112" customWidth="1"/>
    <col min="9992" max="9992" width="15.5546875" style="112" bestFit="1" customWidth="1"/>
    <col min="9993" max="9993" width="0.5546875" style="112" customWidth="1"/>
    <col min="9994" max="9994" width="12.44140625" style="112" customWidth="1"/>
    <col min="9995" max="9995" width="0.5546875" style="112" customWidth="1"/>
    <col min="9996" max="9996" width="19.44140625" style="112" customWidth="1"/>
    <col min="9997" max="9997" width="0.5546875" style="112" customWidth="1"/>
    <col min="9998" max="9998" width="13.44140625" style="112" bestFit="1" customWidth="1"/>
    <col min="9999" max="9999" width="0.5546875" style="112" customWidth="1"/>
    <col min="10000" max="10000" width="13.44140625" style="112" customWidth="1"/>
    <col min="10001" max="10240" width="9.44140625" style="112"/>
    <col min="10241" max="10241" width="44.109375" style="112" customWidth="1"/>
    <col min="10242" max="10242" width="3.5546875" style="112" customWidth="1"/>
    <col min="10243" max="10243" width="1.109375" style="112" customWidth="1"/>
    <col min="10244" max="10244" width="10.5546875" style="112" customWidth="1"/>
    <col min="10245" max="10245" width="0.5546875" style="112" customWidth="1"/>
    <col min="10246" max="10246" width="10.44140625" style="112" customWidth="1"/>
    <col min="10247" max="10247" width="0.5546875" style="112" customWidth="1"/>
    <col min="10248" max="10248" width="15.5546875" style="112" bestFit="1" customWidth="1"/>
    <col min="10249" max="10249" width="0.5546875" style="112" customWidth="1"/>
    <col min="10250" max="10250" width="12.44140625" style="112" customWidth="1"/>
    <col min="10251" max="10251" width="0.5546875" style="112" customWidth="1"/>
    <col min="10252" max="10252" width="19.44140625" style="112" customWidth="1"/>
    <col min="10253" max="10253" width="0.5546875" style="112" customWidth="1"/>
    <col min="10254" max="10254" width="13.44140625" style="112" bestFit="1" customWidth="1"/>
    <col min="10255" max="10255" width="0.5546875" style="112" customWidth="1"/>
    <col min="10256" max="10256" width="13.44140625" style="112" customWidth="1"/>
    <col min="10257" max="10496" width="9.44140625" style="112"/>
    <col min="10497" max="10497" width="44.109375" style="112" customWidth="1"/>
    <col min="10498" max="10498" width="3.5546875" style="112" customWidth="1"/>
    <col min="10499" max="10499" width="1.109375" style="112" customWidth="1"/>
    <col min="10500" max="10500" width="10.5546875" style="112" customWidth="1"/>
    <col min="10501" max="10501" width="0.5546875" style="112" customWidth="1"/>
    <col min="10502" max="10502" width="10.44140625" style="112" customWidth="1"/>
    <col min="10503" max="10503" width="0.5546875" style="112" customWidth="1"/>
    <col min="10504" max="10504" width="15.5546875" style="112" bestFit="1" customWidth="1"/>
    <col min="10505" max="10505" width="0.5546875" style="112" customWidth="1"/>
    <col min="10506" max="10506" width="12.44140625" style="112" customWidth="1"/>
    <col min="10507" max="10507" width="0.5546875" style="112" customWidth="1"/>
    <col min="10508" max="10508" width="19.44140625" style="112" customWidth="1"/>
    <col min="10509" max="10509" width="0.5546875" style="112" customWidth="1"/>
    <col min="10510" max="10510" width="13.44140625" style="112" bestFit="1" customWidth="1"/>
    <col min="10511" max="10511" width="0.5546875" style="112" customWidth="1"/>
    <col min="10512" max="10512" width="13.44140625" style="112" customWidth="1"/>
    <col min="10513" max="10752" width="9.44140625" style="112"/>
    <col min="10753" max="10753" width="44.109375" style="112" customWidth="1"/>
    <col min="10754" max="10754" width="3.5546875" style="112" customWidth="1"/>
    <col min="10755" max="10755" width="1.109375" style="112" customWidth="1"/>
    <col min="10756" max="10756" width="10.5546875" style="112" customWidth="1"/>
    <col min="10757" max="10757" width="0.5546875" style="112" customWidth="1"/>
    <col min="10758" max="10758" width="10.44140625" style="112" customWidth="1"/>
    <col min="10759" max="10759" width="0.5546875" style="112" customWidth="1"/>
    <col min="10760" max="10760" width="15.5546875" style="112" bestFit="1" customWidth="1"/>
    <col min="10761" max="10761" width="0.5546875" style="112" customWidth="1"/>
    <col min="10762" max="10762" width="12.44140625" style="112" customWidth="1"/>
    <col min="10763" max="10763" width="0.5546875" style="112" customWidth="1"/>
    <col min="10764" max="10764" width="19.44140625" style="112" customWidth="1"/>
    <col min="10765" max="10765" width="0.5546875" style="112" customWidth="1"/>
    <col min="10766" max="10766" width="13.44140625" style="112" bestFit="1" customWidth="1"/>
    <col min="10767" max="10767" width="0.5546875" style="112" customWidth="1"/>
    <col min="10768" max="10768" width="13.44140625" style="112" customWidth="1"/>
    <col min="10769" max="11008" width="9.44140625" style="112"/>
    <col min="11009" max="11009" width="44.109375" style="112" customWidth="1"/>
    <col min="11010" max="11010" width="3.5546875" style="112" customWidth="1"/>
    <col min="11011" max="11011" width="1.109375" style="112" customWidth="1"/>
    <col min="11012" max="11012" width="10.5546875" style="112" customWidth="1"/>
    <col min="11013" max="11013" width="0.5546875" style="112" customWidth="1"/>
    <col min="11014" max="11014" width="10.44140625" style="112" customWidth="1"/>
    <col min="11015" max="11015" width="0.5546875" style="112" customWidth="1"/>
    <col min="11016" max="11016" width="15.5546875" style="112" bestFit="1" customWidth="1"/>
    <col min="11017" max="11017" width="0.5546875" style="112" customWidth="1"/>
    <col min="11018" max="11018" width="12.44140625" style="112" customWidth="1"/>
    <col min="11019" max="11019" width="0.5546875" style="112" customWidth="1"/>
    <col min="11020" max="11020" width="19.44140625" style="112" customWidth="1"/>
    <col min="11021" max="11021" width="0.5546875" style="112" customWidth="1"/>
    <col min="11022" max="11022" width="13.44140625" style="112" bestFit="1" customWidth="1"/>
    <col min="11023" max="11023" width="0.5546875" style="112" customWidth="1"/>
    <col min="11024" max="11024" width="13.44140625" style="112" customWidth="1"/>
    <col min="11025" max="11264" width="9.44140625" style="112"/>
    <col min="11265" max="11265" width="44.109375" style="112" customWidth="1"/>
    <col min="11266" max="11266" width="3.5546875" style="112" customWidth="1"/>
    <col min="11267" max="11267" width="1.109375" style="112" customWidth="1"/>
    <col min="11268" max="11268" width="10.5546875" style="112" customWidth="1"/>
    <col min="11269" max="11269" width="0.5546875" style="112" customWidth="1"/>
    <col min="11270" max="11270" width="10.44140625" style="112" customWidth="1"/>
    <col min="11271" max="11271" width="0.5546875" style="112" customWidth="1"/>
    <col min="11272" max="11272" width="15.5546875" style="112" bestFit="1" customWidth="1"/>
    <col min="11273" max="11273" width="0.5546875" style="112" customWidth="1"/>
    <col min="11274" max="11274" width="12.44140625" style="112" customWidth="1"/>
    <col min="11275" max="11275" width="0.5546875" style="112" customWidth="1"/>
    <col min="11276" max="11276" width="19.44140625" style="112" customWidth="1"/>
    <col min="11277" max="11277" width="0.5546875" style="112" customWidth="1"/>
    <col min="11278" max="11278" width="13.44140625" style="112" bestFit="1" customWidth="1"/>
    <col min="11279" max="11279" width="0.5546875" style="112" customWidth="1"/>
    <col min="11280" max="11280" width="13.44140625" style="112" customWidth="1"/>
    <col min="11281" max="11520" width="9.44140625" style="112"/>
    <col min="11521" max="11521" width="44.109375" style="112" customWidth="1"/>
    <col min="11522" max="11522" width="3.5546875" style="112" customWidth="1"/>
    <col min="11523" max="11523" width="1.109375" style="112" customWidth="1"/>
    <col min="11524" max="11524" width="10.5546875" style="112" customWidth="1"/>
    <col min="11525" max="11525" width="0.5546875" style="112" customWidth="1"/>
    <col min="11526" max="11526" width="10.44140625" style="112" customWidth="1"/>
    <col min="11527" max="11527" width="0.5546875" style="112" customWidth="1"/>
    <col min="11528" max="11528" width="15.5546875" style="112" bestFit="1" customWidth="1"/>
    <col min="11529" max="11529" width="0.5546875" style="112" customWidth="1"/>
    <col min="11530" max="11530" width="12.44140625" style="112" customWidth="1"/>
    <col min="11531" max="11531" width="0.5546875" style="112" customWidth="1"/>
    <col min="11532" max="11532" width="19.44140625" style="112" customWidth="1"/>
    <col min="11533" max="11533" width="0.5546875" style="112" customWidth="1"/>
    <col min="11534" max="11534" width="13.44140625" style="112" bestFit="1" customWidth="1"/>
    <col min="11535" max="11535" width="0.5546875" style="112" customWidth="1"/>
    <col min="11536" max="11536" width="13.44140625" style="112" customWidth="1"/>
    <col min="11537" max="11776" width="9.44140625" style="112"/>
    <col min="11777" max="11777" width="44.109375" style="112" customWidth="1"/>
    <col min="11778" max="11778" width="3.5546875" style="112" customWidth="1"/>
    <col min="11779" max="11779" width="1.109375" style="112" customWidth="1"/>
    <col min="11780" max="11780" width="10.5546875" style="112" customWidth="1"/>
    <col min="11781" max="11781" width="0.5546875" style="112" customWidth="1"/>
    <col min="11782" max="11782" width="10.44140625" style="112" customWidth="1"/>
    <col min="11783" max="11783" width="0.5546875" style="112" customWidth="1"/>
    <col min="11784" max="11784" width="15.5546875" style="112" bestFit="1" customWidth="1"/>
    <col min="11785" max="11785" width="0.5546875" style="112" customWidth="1"/>
    <col min="11786" max="11786" width="12.44140625" style="112" customWidth="1"/>
    <col min="11787" max="11787" width="0.5546875" style="112" customWidth="1"/>
    <col min="11788" max="11788" width="19.44140625" style="112" customWidth="1"/>
    <col min="11789" max="11789" width="0.5546875" style="112" customWidth="1"/>
    <col min="11790" max="11790" width="13.44140625" style="112" bestFit="1" customWidth="1"/>
    <col min="11791" max="11791" width="0.5546875" style="112" customWidth="1"/>
    <col min="11792" max="11792" width="13.44140625" style="112" customWidth="1"/>
    <col min="11793" max="12032" width="9.44140625" style="112"/>
    <col min="12033" max="12033" width="44.109375" style="112" customWidth="1"/>
    <col min="12034" max="12034" width="3.5546875" style="112" customWidth="1"/>
    <col min="12035" max="12035" width="1.109375" style="112" customWidth="1"/>
    <col min="12036" max="12036" width="10.5546875" style="112" customWidth="1"/>
    <col min="12037" max="12037" width="0.5546875" style="112" customWidth="1"/>
    <col min="12038" max="12038" width="10.44140625" style="112" customWidth="1"/>
    <col min="12039" max="12039" width="0.5546875" style="112" customWidth="1"/>
    <col min="12040" max="12040" width="15.5546875" style="112" bestFit="1" customWidth="1"/>
    <col min="12041" max="12041" width="0.5546875" style="112" customWidth="1"/>
    <col min="12042" max="12042" width="12.44140625" style="112" customWidth="1"/>
    <col min="12043" max="12043" width="0.5546875" style="112" customWidth="1"/>
    <col min="12044" max="12044" width="19.44140625" style="112" customWidth="1"/>
    <col min="12045" max="12045" width="0.5546875" style="112" customWidth="1"/>
    <col min="12046" max="12046" width="13.44140625" style="112" bestFit="1" customWidth="1"/>
    <col min="12047" max="12047" width="0.5546875" style="112" customWidth="1"/>
    <col min="12048" max="12048" width="13.44140625" style="112" customWidth="1"/>
    <col min="12049" max="12288" width="9.44140625" style="112"/>
    <col min="12289" max="12289" width="44.109375" style="112" customWidth="1"/>
    <col min="12290" max="12290" width="3.5546875" style="112" customWidth="1"/>
    <col min="12291" max="12291" width="1.109375" style="112" customWidth="1"/>
    <col min="12292" max="12292" width="10.5546875" style="112" customWidth="1"/>
    <col min="12293" max="12293" width="0.5546875" style="112" customWidth="1"/>
    <col min="12294" max="12294" width="10.44140625" style="112" customWidth="1"/>
    <col min="12295" max="12295" width="0.5546875" style="112" customWidth="1"/>
    <col min="12296" max="12296" width="15.5546875" style="112" bestFit="1" customWidth="1"/>
    <col min="12297" max="12297" width="0.5546875" style="112" customWidth="1"/>
    <col min="12298" max="12298" width="12.44140625" style="112" customWidth="1"/>
    <col min="12299" max="12299" width="0.5546875" style="112" customWidth="1"/>
    <col min="12300" max="12300" width="19.44140625" style="112" customWidth="1"/>
    <col min="12301" max="12301" width="0.5546875" style="112" customWidth="1"/>
    <col min="12302" max="12302" width="13.44140625" style="112" bestFit="1" customWidth="1"/>
    <col min="12303" max="12303" width="0.5546875" style="112" customWidth="1"/>
    <col min="12304" max="12304" width="13.44140625" style="112" customWidth="1"/>
    <col min="12305" max="12544" width="9.44140625" style="112"/>
    <col min="12545" max="12545" width="44.109375" style="112" customWidth="1"/>
    <col min="12546" max="12546" width="3.5546875" style="112" customWidth="1"/>
    <col min="12547" max="12547" width="1.109375" style="112" customWidth="1"/>
    <col min="12548" max="12548" width="10.5546875" style="112" customWidth="1"/>
    <col min="12549" max="12549" width="0.5546875" style="112" customWidth="1"/>
    <col min="12550" max="12550" width="10.44140625" style="112" customWidth="1"/>
    <col min="12551" max="12551" width="0.5546875" style="112" customWidth="1"/>
    <col min="12552" max="12552" width="15.5546875" style="112" bestFit="1" customWidth="1"/>
    <col min="12553" max="12553" width="0.5546875" style="112" customWidth="1"/>
    <col min="12554" max="12554" width="12.44140625" style="112" customWidth="1"/>
    <col min="12555" max="12555" width="0.5546875" style="112" customWidth="1"/>
    <col min="12556" max="12556" width="19.44140625" style="112" customWidth="1"/>
    <col min="12557" max="12557" width="0.5546875" style="112" customWidth="1"/>
    <col min="12558" max="12558" width="13.44140625" style="112" bestFit="1" customWidth="1"/>
    <col min="12559" max="12559" width="0.5546875" style="112" customWidth="1"/>
    <col min="12560" max="12560" width="13.44140625" style="112" customWidth="1"/>
    <col min="12561" max="12800" width="9.44140625" style="112"/>
    <col min="12801" max="12801" width="44.109375" style="112" customWidth="1"/>
    <col min="12802" max="12802" width="3.5546875" style="112" customWidth="1"/>
    <col min="12803" max="12803" width="1.109375" style="112" customWidth="1"/>
    <col min="12804" max="12804" width="10.5546875" style="112" customWidth="1"/>
    <col min="12805" max="12805" width="0.5546875" style="112" customWidth="1"/>
    <col min="12806" max="12806" width="10.44140625" style="112" customWidth="1"/>
    <col min="12807" max="12807" width="0.5546875" style="112" customWidth="1"/>
    <col min="12808" max="12808" width="15.5546875" style="112" bestFit="1" customWidth="1"/>
    <col min="12809" max="12809" width="0.5546875" style="112" customWidth="1"/>
    <col min="12810" max="12810" width="12.44140625" style="112" customWidth="1"/>
    <col min="12811" max="12811" width="0.5546875" style="112" customWidth="1"/>
    <col min="12812" max="12812" width="19.44140625" style="112" customWidth="1"/>
    <col min="12813" max="12813" width="0.5546875" style="112" customWidth="1"/>
    <col min="12814" max="12814" width="13.44140625" style="112" bestFit="1" customWidth="1"/>
    <col min="12815" max="12815" width="0.5546875" style="112" customWidth="1"/>
    <col min="12816" max="12816" width="13.44140625" style="112" customWidth="1"/>
    <col min="12817" max="13056" width="9.44140625" style="112"/>
    <col min="13057" max="13057" width="44.109375" style="112" customWidth="1"/>
    <col min="13058" max="13058" width="3.5546875" style="112" customWidth="1"/>
    <col min="13059" max="13059" width="1.109375" style="112" customWidth="1"/>
    <col min="13060" max="13060" width="10.5546875" style="112" customWidth="1"/>
    <col min="13061" max="13061" width="0.5546875" style="112" customWidth="1"/>
    <col min="13062" max="13062" width="10.44140625" style="112" customWidth="1"/>
    <col min="13063" max="13063" width="0.5546875" style="112" customWidth="1"/>
    <col min="13064" max="13064" width="15.5546875" style="112" bestFit="1" customWidth="1"/>
    <col min="13065" max="13065" width="0.5546875" style="112" customWidth="1"/>
    <col min="13066" max="13066" width="12.44140625" style="112" customWidth="1"/>
    <col min="13067" max="13067" width="0.5546875" style="112" customWidth="1"/>
    <col min="13068" max="13068" width="19.44140625" style="112" customWidth="1"/>
    <col min="13069" max="13069" width="0.5546875" style="112" customWidth="1"/>
    <col min="13070" max="13070" width="13.44140625" style="112" bestFit="1" customWidth="1"/>
    <col min="13071" max="13071" width="0.5546875" style="112" customWidth="1"/>
    <col min="13072" max="13072" width="13.44140625" style="112" customWidth="1"/>
    <col min="13073" max="13312" width="9.44140625" style="112"/>
    <col min="13313" max="13313" width="44.109375" style="112" customWidth="1"/>
    <col min="13314" max="13314" width="3.5546875" style="112" customWidth="1"/>
    <col min="13315" max="13315" width="1.109375" style="112" customWidth="1"/>
    <col min="13316" max="13316" width="10.5546875" style="112" customWidth="1"/>
    <col min="13317" max="13317" width="0.5546875" style="112" customWidth="1"/>
    <col min="13318" max="13318" width="10.44140625" style="112" customWidth="1"/>
    <col min="13319" max="13319" width="0.5546875" style="112" customWidth="1"/>
    <col min="13320" max="13320" width="15.5546875" style="112" bestFit="1" customWidth="1"/>
    <col min="13321" max="13321" width="0.5546875" style="112" customWidth="1"/>
    <col min="13322" max="13322" width="12.44140625" style="112" customWidth="1"/>
    <col min="13323" max="13323" width="0.5546875" style="112" customWidth="1"/>
    <col min="13324" max="13324" width="19.44140625" style="112" customWidth="1"/>
    <col min="13325" max="13325" width="0.5546875" style="112" customWidth="1"/>
    <col min="13326" max="13326" width="13.44140625" style="112" bestFit="1" customWidth="1"/>
    <col min="13327" max="13327" width="0.5546875" style="112" customWidth="1"/>
    <col min="13328" max="13328" width="13.44140625" style="112" customWidth="1"/>
    <col min="13329" max="13568" width="9.44140625" style="112"/>
    <col min="13569" max="13569" width="44.109375" style="112" customWidth="1"/>
    <col min="13570" max="13570" width="3.5546875" style="112" customWidth="1"/>
    <col min="13571" max="13571" width="1.109375" style="112" customWidth="1"/>
    <col min="13572" max="13572" width="10.5546875" style="112" customWidth="1"/>
    <col min="13573" max="13573" width="0.5546875" style="112" customWidth="1"/>
    <col min="13574" max="13574" width="10.44140625" style="112" customWidth="1"/>
    <col min="13575" max="13575" width="0.5546875" style="112" customWidth="1"/>
    <col min="13576" max="13576" width="15.5546875" style="112" bestFit="1" customWidth="1"/>
    <col min="13577" max="13577" width="0.5546875" style="112" customWidth="1"/>
    <col min="13578" max="13578" width="12.44140625" style="112" customWidth="1"/>
    <col min="13579" max="13579" width="0.5546875" style="112" customWidth="1"/>
    <col min="13580" max="13580" width="19.44140625" style="112" customWidth="1"/>
    <col min="13581" max="13581" width="0.5546875" style="112" customWidth="1"/>
    <col min="13582" max="13582" width="13.44140625" style="112" bestFit="1" customWidth="1"/>
    <col min="13583" max="13583" width="0.5546875" style="112" customWidth="1"/>
    <col min="13584" max="13584" width="13.44140625" style="112" customWidth="1"/>
    <col min="13585" max="13824" width="9.44140625" style="112"/>
    <col min="13825" max="13825" width="44.109375" style="112" customWidth="1"/>
    <col min="13826" max="13826" width="3.5546875" style="112" customWidth="1"/>
    <col min="13827" max="13827" width="1.109375" style="112" customWidth="1"/>
    <col min="13828" max="13828" width="10.5546875" style="112" customWidth="1"/>
    <col min="13829" max="13829" width="0.5546875" style="112" customWidth="1"/>
    <col min="13830" max="13830" width="10.44140625" style="112" customWidth="1"/>
    <col min="13831" max="13831" width="0.5546875" style="112" customWidth="1"/>
    <col min="13832" max="13832" width="15.5546875" style="112" bestFit="1" customWidth="1"/>
    <col min="13833" max="13833" width="0.5546875" style="112" customWidth="1"/>
    <col min="13834" max="13834" width="12.44140625" style="112" customWidth="1"/>
    <col min="13835" max="13835" width="0.5546875" style="112" customWidth="1"/>
    <col min="13836" max="13836" width="19.44140625" style="112" customWidth="1"/>
    <col min="13837" max="13837" width="0.5546875" style="112" customWidth="1"/>
    <col min="13838" max="13838" width="13.44140625" style="112" bestFit="1" customWidth="1"/>
    <col min="13839" max="13839" width="0.5546875" style="112" customWidth="1"/>
    <col min="13840" max="13840" width="13.44140625" style="112" customWidth="1"/>
    <col min="13841" max="14080" width="9.44140625" style="112"/>
    <col min="14081" max="14081" width="44.109375" style="112" customWidth="1"/>
    <col min="14082" max="14082" width="3.5546875" style="112" customWidth="1"/>
    <col min="14083" max="14083" width="1.109375" style="112" customWidth="1"/>
    <col min="14084" max="14084" width="10.5546875" style="112" customWidth="1"/>
    <col min="14085" max="14085" width="0.5546875" style="112" customWidth="1"/>
    <col min="14086" max="14086" width="10.44140625" style="112" customWidth="1"/>
    <col min="14087" max="14087" width="0.5546875" style="112" customWidth="1"/>
    <col min="14088" max="14088" width="15.5546875" style="112" bestFit="1" customWidth="1"/>
    <col min="14089" max="14089" width="0.5546875" style="112" customWidth="1"/>
    <col min="14090" max="14090" width="12.44140625" style="112" customWidth="1"/>
    <col min="14091" max="14091" width="0.5546875" style="112" customWidth="1"/>
    <col min="14092" max="14092" width="19.44140625" style="112" customWidth="1"/>
    <col min="14093" max="14093" width="0.5546875" style="112" customWidth="1"/>
    <col min="14094" max="14094" width="13.44140625" style="112" bestFit="1" customWidth="1"/>
    <col min="14095" max="14095" width="0.5546875" style="112" customWidth="1"/>
    <col min="14096" max="14096" width="13.44140625" style="112" customWidth="1"/>
    <col min="14097" max="14336" width="9.44140625" style="112"/>
    <col min="14337" max="14337" width="44.109375" style="112" customWidth="1"/>
    <col min="14338" max="14338" width="3.5546875" style="112" customWidth="1"/>
    <col min="14339" max="14339" width="1.109375" style="112" customWidth="1"/>
    <col min="14340" max="14340" width="10.5546875" style="112" customWidth="1"/>
    <col min="14341" max="14341" width="0.5546875" style="112" customWidth="1"/>
    <col min="14342" max="14342" width="10.44140625" style="112" customWidth="1"/>
    <col min="14343" max="14343" width="0.5546875" style="112" customWidth="1"/>
    <col min="14344" max="14344" width="15.5546875" style="112" bestFit="1" customWidth="1"/>
    <col min="14345" max="14345" width="0.5546875" style="112" customWidth="1"/>
    <col min="14346" max="14346" width="12.44140625" style="112" customWidth="1"/>
    <col min="14347" max="14347" width="0.5546875" style="112" customWidth="1"/>
    <col min="14348" max="14348" width="19.44140625" style="112" customWidth="1"/>
    <col min="14349" max="14349" width="0.5546875" style="112" customWidth="1"/>
    <col min="14350" max="14350" width="13.44140625" style="112" bestFit="1" customWidth="1"/>
    <col min="14351" max="14351" width="0.5546875" style="112" customWidth="1"/>
    <col min="14352" max="14352" width="13.44140625" style="112" customWidth="1"/>
    <col min="14353" max="14592" width="9.44140625" style="112"/>
    <col min="14593" max="14593" width="44.109375" style="112" customWidth="1"/>
    <col min="14594" max="14594" width="3.5546875" style="112" customWidth="1"/>
    <col min="14595" max="14595" width="1.109375" style="112" customWidth="1"/>
    <col min="14596" max="14596" width="10.5546875" style="112" customWidth="1"/>
    <col min="14597" max="14597" width="0.5546875" style="112" customWidth="1"/>
    <col min="14598" max="14598" width="10.44140625" style="112" customWidth="1"/>
    <col min="14599" max="14599" width="0.5546875" style="112" customWidth="1"/>
    <col min="14600" max="14600" width="15.5546875" style="112" bestFit="1" customWidth="1"/>
    <col min="14601" max="14601" width="0.5546875" style="112" customWidth="1"/>
    <col min="14602" max="14602" width="12.44140625" style="112" customWidth="1"/>
    <col min="14603" max="14603" width="0.5546875" style="112" customWidth="1"/>
    <col min="14604" max="14604" width="19.44140625" style="112" customWidth="1"/>
    <col min="14605" max="14605" width="0.5546875" style="112" customWidth="1"/>
    <col min="14606" max="14606" width="13.44140625" style="112" bestFit="1" customWidth="1"/>
    <col min="14607" max="14607" width="0.5546875" style="112" customWidth="1"/>
    <col min="14608" max="14608" width="13.44140625" style="112" customWidth="1"/>
    <col min="14609" max="14848" width="9.44140625" style="112"/>
    <col min="14849" max="14849" width="44.109375" style="112" customWidth="1"/>
    <col min="14850" max="14850" width="3.5546875" style="112" customWidth="1"/>
    <col min="14851" max="14851" width="1.109375" style="112" customWidth="1"/>
    <col min="14852" max="14852" width="10.5546875" style="112" customWidth="1"/>
    <col min="14853" max="14853" width="0.5546875" style="112" customWidth="1"/>
    <col min="14854" max="14854" width="10.44140625" style="112" customWidth="1"/>
    <col min="14855" max="14855" width="0.5546875" style="112" customWidth="1"/>
    <col min="14856" max="14856" width="15.5546875" style="112" bestFit="1" customWidth="1"/>
    <col min="14857" max="14857" width="0.5546875" style="112" customWidth="1"/>
    <col min="14858" max="14858" width="12.44140625" style="112" customWidth="1"/>
    <col min="14859" max="14859" width="0.5546875" style="112" customWidth="1"/>
    <col min="14860" max="14860" width="19.44140625" style="112" customWidth="1"/>
    <col min="14861" max="14861" width="0.5546875" style="112" customWidth="1"/>
    <col min="14862" max="14862" width="13.44140625" style="112" bestFit="1" customWidth="1"/>
    <col min="14863" max="14863" width="0.5546875" style="112" customWidth="1"/>
    <col min="14864" max="14864" width="13.44140625" style="112" customWidth="1"/>
    <col min="14865" max="15104" width="9.44140625" style="112"/>
    <col min="15105" max="15105" width="44.109375" style="112" customWidth="1"/>
    <col min="15106" max="15106" width="3.5546875" style="112" customWidth="1"/>
    <col min="15107" max="15107" width="1.109375" style="112" customWidth="1"/>
    <col min="15108" max="15108" width="10.5546875" style="112" customWidth="1"/>
    <col min="15109" max="15109" width="0.5546875" style="112" customWidth="1"/>
    <col min="15110" max="15110" width="10.44140625" style="112" customWidth="1"/>
    <col min="15111" max="15111" width="0.5546875" style="112" customWidth="1"/>
    <col min="15112" max="15112" width="15.5546875" style="112" bestFit="1" customWidth="1"/>
    <col min="15113" max="15113" width="0.5546875" style="112" customWidth="1"/>
    <col min="15114" max="15114" width="12.44140625" style="112" customWidth="1"/>
    <col min="15115" max="15115" width="0.5546875" style="112" customWidth="1"/>
    <col min="15116" max="15116" width="19.44140625" style="112" customWidth="1"/>
    <col min="15117" max="15117" width="0.5546875" style="112" customWidth="1"/>
    <col min="15118" max="15118" width="13.44140625" style="112" bestFit="1" customWidth="1"/>
    <col min="15119" max="15119" width="0.5546875" style="112" customWidth="1"/>
    <col min="15120" max="15120" width="13.44140625" style="112" customWidth="1"/>
    <col min="15121" max="15360" width="9.44140625" style="112"/>
    <col min="15361" max="15361" width="44.109375" style="112" customWidth="1"/>
    <col min="15362" max="15362" width="3.5546875" style="112" customWidth="1"/>
    <col min="15363" max="15363" width="1.109375" style="112" customWidth="1"/>
    <col min="15364" max="15364" width="10.5546875" style="112" customWidth="1"/>
    <col min="15365" max="15365" width="0.5546875" style="112" customWidth="1"/>
    <col min="15366" max="15366" width="10.44140625" style="112" customWidth="1"/>
    <col min="15367" max="15367" width="0.5546875" style="112" customWidth="1"/>
    <col min="15368" max="15368" width="15.5546875" style="112" bestFit="1" customWidth="1"/>
    <col min="15369" max="15369" width="0.5546875" style="112" customWidth="1"/>
    <col min="15370" max="15370" width="12.44140625" style="112" customWidth="1"/>
    <col min="15371" max="15371" width="0.5546875" style="112" customWidth="1"/>
    <col min="15372" max="15372" width="19.44140625" style="112" customWidth="1"/>
    <col min="15373" max="15373" width="0.5546875" style="112" customWidth="1"/>
    <col min="15374" max="15374" width="13.44140625" style="112" bestFit="1" customWidth="1"/>
    <col min="15375" max="15375" width="0.5546875" style="112" customWidth="1"/>
    <col min="15376" max="15376" width="13.44140625" style="112" customWidth="1"/>
    <col min="15377" max="15616" width="9.44140625" style="112"/>
    <col min="15617" max="15617" width="44.109375" style="112" customWidth="1"/>
    <col min="15618" max="15618" width="3.5546875" style="112" customWidth="1"/>
    <col min="15619" max="15619" width="1.109375" style="112" customWidth="1"/>
    <col min="15620" max="15620" width="10.5546875" style="112" customWidth="1"/>
    <col min="15621" max="15621" width="0.5546875" style="112" customWidth="1"/>
    <col min="15622" max="15622" width="10.44140625" style="112" customWidth="1"/>
    <col min="15623" max="15623" width="0.5546875" style="112" customWidth="1"/>
    <col min="15624" max="15624" width="15.5546875" style="112" bestFit="1" customWidth="1"/>
    <col min="15625" max="15625" width="0.5546875" style="112" customWidth="1"/>
    <col min="15626" max="15626" width="12.44140625" style="112" customWidth="1"/>
    <col min="15627" max="15627" width="0.5546875" style="112" customWidth="1"/>
    <col min="15628" max="15628" width="19.44140625" style="112" customWidth="1"/>
    <col min="15629" max="15629" width="0.5546875" style="112" customWidth="1"/>
    <col min="15630" max="15630" width="13.44140625" style="112" bestFit="1" customWidth="1"/>
    <col min="15631" max="15631" width="0.5546875" style="112" customWidth="1"/>
    <col min="15632" max="15632" width="13.44140625" style="112" customWidth="1"/>
    <col min="15633" max="15872" width="9.44140625" style="112"/>
    <col min="15873" max="15873" width="44.109375" style="112" customWidth="1"/>
    <col min="15874" max="15874" width="3.5546875" style="112" customWidth="1"/>
    <col min="15875" max="15875" width="1.109375" style="112" customWidth="1"/>
    <col min="15876" max="15876" width="10.5546875" style="112" customWidth="1"/>
    <col min="15877" max="15877" width="0.5546875" style="112" customWidth="1"/>
    <col min="15878" max="15878" width="10.44140625" style="112" customWidth="1"/>
    <col min="15879" max="15879" width="0.5546875" style="112" customWidth="1"/>
    <col min="15880" max="15880" width="15.5546875" style="112" bestFit="1" customWidth="1"/>
    <col min="15881" max="15881" width="0.5546875" style="112" customWidth="1"/>
    <col min="15882" max="15882" width="12.44140625" style="112" customWidth="1"/>
    <col min="15883" max="15883" width="0.5546875" style="112" customWidth="1"/>
    <col min="15884" max="15884" width="19.44140625" style="112" customWidth="1"/>
    <col min="15885" max="15885" width="0.5546875" style="112" customWidth="1"/>
    <col min="15886" max="15886" width="13.44140625" style="112" bestFit="1" customWidth="1"/>
    <col min="15887" max="15887" width="0.5546875" style="112" customWidth="1"/>
    <col min="15888" max="15888" width="13.44140625" style="112" customWidth="1"/>
    <col min="15889" max="16128" width="9.44140625" style="112"/>
    <col min="16129" max="16129" width="44.109375" style="112" customWidth="1"/>
    <col min="16130" max="16130" width="3.5546875" style="112" customWidth="1"/>
    <col min="16131" max="16131" width="1.109375" style="112" customWidth="1"/>
    <col min="16132" max="16132" width="10.5546875" style="112" customWidth="1"/>
    <col min="16133" max="16133" width="0.5546875" style="112" customWidth="1"/>
    <col min="16134" max="16134" width="10.44140625" style="112" customWidth="1"/>
    <col min="16135" max="16135" width="0.5546875" style="112" customWidth="1"/>
    <col min="16136" max="16136" width="15.5546875" style="112" bestFit="1" customWidth="1"/>
    <col min="16137" max="16137" width="0.5546875" style="112" customWidth="1"/>
    <col min="16138" max="16138" width="12.44140625" style="112" customWidth="1"/>
    <col min="16139" max="16139" width="0.5546875" style="112" customWidth="1"/>
    <col min="16140" max="16140" width="19.44140625" style="112" customWidth="1"/>
    <col min="16141" max="16141" width="0.5546875" style="112" customWidth="1"/>
    <col min="16142" max="16142" width="13.44140625" style="112" bestFit="1" customWidth="1"/>
    <col min="16143" max="16143" width="0.5546875" style="112" customWidth="1"/>
    <col min="16144" max="16144" width="13.44140625" style="112" customWidth="1"/>
    <col min="16145" max="16384" width="9.44140625" style="112"/>
  </cols>
  <sheetData>
    <row r="1" spans="1:16" ht="20.100000000000001" customHeight="1">
      <c r="A1" s="196" t="s">
        <v>0</v>
      </c>
      <c r="B1" s="196"/>
      <c r="C1" s="196"/>
    </row>
    <row r="2" spans="1:16" ht="20.100000000000001" customHeight="1">
      <c r="A2" s="197" t="s">
        <v>134</v>
      </c>
      <c r="B2" s="197"/>
      <c r="C2" s="197"/>
    </row>
    <row r="3" spans="1:16" ht="20.100000000000001" customHeight="1">
      <c r="A3" s="198" t="str">
        <f>'5 (3M)'!A3</f>
        <v>สำหรับรอบระยะเวลาสามเดือนสิ้นสุดวันที่ 31 มีนาคม พ.ศ. 2567</v>
      </c>
      <c r="B3" s="198"/>
      <c r="C3" s="198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</row>
    <row r="5" spans="1:16" s="205" customFormat="1" ht="21" customHeight="1">
      <c r="A5" s="197"/>
      <c r="B5" s="197"/>
      <c r="C5" s="197"/>
      <c r="D5" s="200"/>
      <c r="E5" s="201"/>
      <c r="F5" s="202"/>
      <c r="G5" s="202"/>
      <c r="H5" s="202"/>
      <c r="I5" s="202"/>
      <c r="J5" s="203"/>
      <c r="K5" s="202"/>
      <c r="L5" s="203"/>
      <c r="M5" s="202"/>
      <c r="N5" s="203"/>
      <c r="O5" s="202"/>
      <c r="P5" s="204" t="s">
        <v>1</v>
      </c>
    </row>
    <row r="6" spans="1:16" s="205" customFormat="1" ht="21" customHeight="1">
      <c r="A6" s="206"/>
      <c r="B6" s="206"/>
      <c r="C6" s="206"/>
      <c r="D6" s="235" t="s">
        <v>76</v>
      </c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</row>
    <row r="7" spans="1:16" s="205" customFormat="1" ht="21" customHeight="1">
      <c r="A7" s="206"/>
      <c r="B7" s="206"/>
      <c r="C7" s="206"/>
      <c r="D7" s="235" t="s">
        <v>72</v>
      </c>
      <c r="E7" s="235"/>
      <c r="F7" s="235"/>
      <c r="G7" s="235"/>
      <c r="H7" s="235"/>
      <c r="I7" s="235"/>
      <c r="J7" s="235"/>
      <c r="K7" s="235"/>
      <c r="L7" s="235"/>
      <c r="M7" s="206"/>
      <c r="N7" s="206"/>
      <c r="O7" s="206"/>
      <c r="P7" s="206"/>
    </row>
    <row r="8" spans="1:16" s="205" customFormat="1" ht="21" customHeight="1">
      <c r="A8" s="206"/>
      <c r="B8" s="206"/>
      <c r="C8" s="206"/>
      <c r="D8" s="206"/>
      <c r="E8" s="206"/>
      <c r="F8" s="206"/>
      <c r="G8" s="206"/>
      <c r="H8" s="236" t="s">
        <v>146</v>
      </c>
      <c r="I8" s="236"/>
      <c r="J8" s="236"/>
      <c r="K8" s="206"/>
      <c r="L8" s="206"/>
      <c r="M8" s="206"/>
      <c r="N8" s="206"/>
      <c r="O8" s="206"/>
      <c r="P8" s="206"/>
    </row>
    <row r="9" spans="1:16" s="206" customFormat="1" ht="21" customHeight="1">
      <c r="D9" s="207" t="s">
        <v>63</v>
      </c>
      <c r="E9" s="208"/>
      <c r="F9" s="207" t="s">
        <v>91</v>
      </c>
      <c r="G9" s="209"/>
      <c r="H9" s="209" t="s">
        <v>43</v>
      </c>
      <c r="I9" s="209"/>
      <c r="J9" s="209"/>
      <c r="K9" s="209"/>
      <c r="L9" s="209" t="s">
        <v>92</v>
      </c>
      <c r="M9" s="209"/>
      <c r="N9" s="209" t="s">
        <v>44</v>
      </c>
      <c r="O9" s="209"/>
      <c r="P9" s="209" t="s">
        <v>48</v>
      </c>
    </row>
    <row r="10" spans="1:16" s="206" customFormat="1" ht="21" customHeight="1">
      <c r="D10" s="204" t="s">
        <v>64</v>
      </c>
      <c r="E10" s="208"/>
      <c r="F10" s="204" t="s">
        <v>93</v>
      </c>
      <c r="G10" s="209"/>
      <c r="H10" s="210" t="s">
        <v>45</v>
      </c>
      <c r="I10" s="209"/>
      <c r="J10" s="210" t="s">
        <v>94</v>
      </c>
      <c r="K10" s="209"/>
      <c r="L10" s="210" t="s">
        <v>46</v>
      </c>
      <c r="M10" s="209"/>
      <c r="N10" s="210" t="s">
        <v>47</v>
      </c>
      <c r="O10" s="209"/>
      <c r="P10" s="210" t="s">
        <v>67</v>
      </c>
    </row>
    <row r="11" spans="1:16" s="205" customFormat="1" ht="8.25" customHeight="1">
      <c r="A11" s="211"/>
      <c r="B11" s="206"/>
      <c r="C11" s="211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</row>
    <row r="12" spans="1:16" s="213" customFormat="1" ht="21" customHeight="1">
      <c r="A12" s="197" t="s">
        <v>153</v>
      </c>
      <c r="B12" s="197"/>
      <c r="C12" s="197"/>
      <c r="D12" s="103">
        <v>781629</v>
      </c>
      <c r="E12" s="103"/>
      <c r="F12" s="103">
        <v>906215</v>
      </c>
      <c r="G12" s="103"/>
      <c r="H12" s="103">
        <v>10659</v>
      </c>
      <c r="I12" s="103"/>
      <c r="J12" s="103">
        <v>-441657</v>
      </c>
      <c r="K12" s="103"/>
      <c r="L12" s="103">
        <v>1256846</v>
      </c>
      <c r="M12" s="103"/>
      <c r="N12" s="103">
        <v>0</v>
      </c>
      <c r="O12" s="103"/>
      <c r="P12" s="103">
        <f>SUM(L12:N12)</f>
        <v>1256846</v>
      </c>
    </row>
    <row r="13" spans="1:16" s="214" customFormat="1" ht="8.25" customHeight="1">
      <c r="A13" s="205"/>
      <c r="B13" s="205"/>
      <c r="C13" s="205"/>
    </row>
    <row r="14" spans="1:16" s="205" customFormat="1" ht="21" customHeight="1">
      <c r="A14" s="213" t="s">
        <v>135</v>
      </c>
      <c r="B14" s="213"/>
      <c r="C14" s="213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</row>
    <row r="15" spans="1:16" s="205" customFormat="1" ht="21" customHeight="1">
      <c r="A15" s="205" t="s">
        <v>136</v>
      </c>
      <c r="D15" s="215">
        <v>0</v>
      </c>
      <c r="E15" s="216"/>
      <c r="F15" s="215">
        <v>0</v>
      </c>
      <c r="G15" s="216"/>
      <c r="H15" s="215">
        <v>0</v>
      </c>
      <c r="I15" s="216"/>
      <c r="J15" s="215">
        <f>'5 (3M)'!F42</f>
        <v>-6295</v>
      </c>
      <c r="K15" s="216"/>
      <c r="L15" s="217">
        <f>SUM(D15:J15)</f>
        <v>-6295</v>
      </c>
      <c r="M15" s="216"/>
      <c r="N15" s="217">
        <v>0</v>
      </c>
      <c r="O15" s="218"/>
      <c r="P15" s="219">
        <f>L15+N15</f>
        <v>-6295</v>
      </c>
    </row>
    <row r="16" spans="1:16" s="206" customFormat="1" ht="8.25" customHeight="1"/>
    <row r="17" spans="1:16" s="205" customFormat="1" ht="21" customHeight="1" thickBot="1">
      <c r="A17" s="211" t="s">
        <v>154</v>
      </c>
      <c r="B17" s="211"/>
      <c r="C17" s="211"/>
      <c r="D17" s="220">
        <f>SUM(D12:D15)</f>
        <v>781629</v>
      </c>
      <c r="E17" s="212"/>
      <c r="F17" s="220">
        <f>SUM(F12:F15)</f>
        <v>906215</v>
      </c>
      <c r="G17" s="212"/>
      <c r="H17" s="220">
        <f>SUM(H12:H15)</f>
        <v>10659</v>
      </c>
      <c r="I17" s="212"/>
      <c r="J17" s="220">
        <f>SUM(J12:J15)</f>
        <v>-447952</v>
      </c>
      <c r="K17" s="212"/>
      <c r="L17" s="220">
        <f>SUM(L12:L15)</f>
        <v>1250551</v>
      </c>
      <c r="M17" s="212"/>
      <c r="N17" s="177">
        <f>SUM(N12:N15)</f>
        <v>0</v>
      </c>
      <c r="O17" s="212"/>
      <c r="P17" s="220">
        <f>SUM(P12:P15)</f>
        <v>1250551</v>
      </c>
    </row>
    <row r="18" spans="1:16" s="205" customFormat="1" ht="21" customHeight="1" thickTop="1">
      <c r="D18" s="212"/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2"/>
      <c r="P18" s="212"/>
    </row>
    <row r="19" spans="1:16" s="213" customFormat="1" ht="21" customHeight="1">
      <c r="A19" s="197" t="s">
        <v>155</v>
      </c>
      <c r="B19" s="197"/>
      <c r="C19" s="197"/>
      <c r="D19" s="103">
        <v>781629</v>
      </c>
      <c r="E19" s="103"/>
      <c r="F19" s="103">
        <v>906215</v>
      </c>
      <c r="G19" s="103"/>
      <c r="H19" s="103">
        <v>10659</v>
      </c>
      <c r="I19" s="103"/>
      <c r="J19" s="103">
        <v>-422705</v>
      </c>
      <c r="K19" s="103"/>
      <c r="L19" s="103">
        <f>SUM(D19:J19)</f>
        <v>1275798</v>
      </c>
      <c r="M19" s="103"/>
      <c r="N19" s="103">
        <v>0</v>
      </c>
      <c r="O19" s="103"/>
      <c r="P19" s="103">
        <f>SUM(L19:N19)</f>
        <v>1275798</v>
      </c>
    </row>
    <row r="20" spans="1:16" s="214" customFormat="1" ht="8.25" customHeight="1">
      <c r="A20" s="205"/>
      <c r="B20" s="205"/>
      <c r="C20" s="205"/>
    </row>
    <row r="21" spans="1:16" s="205" customFormat="1" ht="21" customHeight="1">
      <c r="A21" s="213" t="s">
        <v>135</v>
      </c>
      <c r="B21" s="213"/>
      <c r="C21" s="213"/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  <c r="P21" s="212"/>
    </row>
    <row r="22" spans="1:16" s="205" customFormat="1" ht="21" customHeight="1">
      <c r="A22" s="205" t="s">
        <v>137</v>
      </c>
      <c r="D22" s="215">
        <v>0</v>
      </c>
      <c r="E22" s="216"/>
      <c r="F22" s="215">
        <v>0</v>
      </c>
      <c r="G22" s="216"/>
      <c r="H22" s="215">
        <v>0</v>
      </c>
      <c r="I22" s="216"/>
      <c r="J22" s="215">
        <f>'5 (3M)'!D42</f>
        <v>18389</v>
      </c>
      <c r="K22" s="216"/>
      <c r="L22" s="217">
        <f>SUM(D22:J22)</f>
        <v>18389</v>
      </c>
      <c r="M22" s="216"/>
      <c r="N22" s="217">
        <v>0</v>
      </c>
      <c r="O22" s="218"/>
      <c r="P22" s="219">
        <f>L22+N22</f>
        <v>18389</v>
      </c>
    </row>
    <row r="23" spans="1:16" s="206" customFormat="1" ht="8.25" customHeight="1"/>
    <row r="24" spans="1:16" s="205" customFormat="1" ht="21" customHeight="1" thickBot="1">
      <c r="A24" s="211" t="s">
        <v>156</v>
      </c>
      <c r="B24" s="211"/>
      <c r="C24" s="211"/>
      <c r="D24" s="220">
        <f>SUM(D19:D22)</f>
        <v>781629</v>
      </c>
      <c r="E24" s="212"/>
      <c r="F24" s="220">
        <f>SUM(F19:F22)</f>
        <v>906215</v>
      </c>
      <c r="G24" s="212"/>
      <c r="H24" s="220">
        <f>SUM(H19:H22)</f>
        <v>10659</v>
      </c>
      <c r="I24" s="212"/>
      <c r="J24" s="220">
        <f>SUM(J19:J22)</f>
        <v>-404316</v>
      </c>
      <c r="K24" s="212"/>
      <c r="L24" s="220">
        <f>SUM(L19:L22)</f>
        <v>1294187</v>
      </c>
      <c r="M24" s="212"/>
      <c r="N24" s="177">
        <f>SUM(N19:N22)</f>
        <v>0</v>
      </c>
      <c r="O24" s="212"/>
      <c r="P24" s="220">
        <f>SUM(P19:P22)</f>
        <v>1294187</v>
      </c>
    </row>
    <row r="25" spans="1:16" s="205" customFormat="1" ht="21" customHeight="1" thickTop="1">
      <c r="D25" s="212"/>
      <c r="E25" s="212"/>
      <c r="F25" s="212"/>
      <c r="G25" s="212"/>
      <c r="H25" s="212"/>
      <c r="I25" s="212"/>
      <c r="J25" s="212"/>
      <c r="K25" s="212"/>
      <c r="L25" s="212"/>
      <c r="M25" s="212"/>
      <c r="N25" s="212"/>
      <c r="O25" s="212"/>
      <c r="P25" s="212"/>
    </row>
    <row r="26" spans="1:16" s="205" customFormat="1" ht="21" customHeight="1">
      <c r="D26" s="212"/>
      <c r="E26" s="212"/>
      <c r="F26" s="212"/>
      <c r="G26" s="212"/>
      <c r="H26" s="212"/>
      <c r="I26" s="212"/>
      <c r="J26" s="212"/>
      <c r="K26" s="212"/>
      <c r="L26" s="212"/>
      <c r="M26" s="212"/>
      <c r="N26" s="212"/>
      <c r="O26" s="212"/>
      <c r="P26" s="212"/>
    </row>
    <row r="27" spans="1:16" s="205" customFormat="1" ht="21" customHeight="1">
      <c r="D27" s="212"/>
      <c r="E27" s="212"/>
      <c r="F27" s="212"/>
      <c r="G27" s="212"/>
      <c r="H27" s="212"/>
      <c r="I27" s="212"/>
      <c r="J27" s="212"/>
      <c r="K27" s="212"/>
      <c r="L27" s="212"/>
      <c r="M27" s="212"/>
      <c r="N27" s="212"/>
      <c r="O27" s="212"/>
      <c r="P27" s="212"/>
    </row>
    <row r="28" spans="1:16" s="205" customFormat="1" ht="21" customHeight="1"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2"/>
    </row>
    <row r="29" spans="1:16" s="205" customFormat="1" ht="21.75" customHeight="1"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  <c r="O29" s="212"/>
      <c r="P29" s="212"/>
    </row>
    <row r="30" spans="1:16" s="205" customFormat="1" ht="21.9" customHeight="1">
      <c r="A30" s="199" t="str">
        <f>'5 (3M)'!A55</f>
        <v>หมายเหตุประกอบข้อมูลทางการเงินระหว่างกาลเป็นส่วนหนึ่งของข้อมูลทางการเงินระหว่างกาลนี้</v>
      </c>
      <c r="B30" s="199"/>
      <c r="C30" s="199"/>
      <c r="D30" s="199"/>
      <c r="E30" s="199"/>
      <c r="F30" s="199"/>
      <c r="G30" s="221"/>
      <c r="H30" s="221"/>
      <c r="I30" s="221"/>
      <c r="J30" s="221"/>
      <c r="K30" s="221"/>
      <c r="L30" s="221"/>
      <c r="M30" s="221"/>
      <c r="N30" s="221"/>
      <c r="O30" s="221"/>
      <c r="P30" s="221"/>
    </row>
  </sheetData>
  <mergeCells count="3">
    <mergeCell ref="D6:P6"/>
    <mergeCell ref="D7:L7"/>
    <mergeCell ref="H8:J8"/>
  </mergeCells>
  <pageMargins left="0.4" right="0.4" top="0.5" bottom="0.6" header="0.49" footer="0.4"/>
  <pageSetup paperSize="9" scale="95" firstPageNumber="6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7E580-297B-4323-B6A4-E4F53E863185}">
  <dimension ref="A1:L31"/>
  <sheetViews>
    <sheetView zoomScale="115" zoomScaleNormal="115" zoomScaleSheetLayoutView="100" workbookViewId="0">
      <selection activeCell="A7" sqref="A7"/>
    </sheetView>
  </sheetViews>
  <sheetFormatPr defaultColWidth="9.44140625" defaultRowHeight="19.350000000000001" customHeight="1"/>
  <cols>
    <col min="1" max="1" width="46" style="112" customWidth="1"/>
    <col min="2" max="2" width="6.88671875" style="112" customWidth="1"/>
    <col min="3" max="3" width="1.44140625" style="112" customWidth="1"/>
    <col min="4" max="4" width="12.44140625" style="112" customWidth="1"/>
    <col min="5" max="5" width="0.5546875" style="112" customWidth="1"/>
    <col min="6" max="6" width="11.44140625" style="112" customWidth="1"/>
    <col min="7" max="7" width="0.5546875" style="112" customWidth="1"/>
    <col min="8" max="8" width="17.5546875" style="112" customWidth="1"/>
    <col min="9" max="9" width="0.5546875" style="112" customWidth="1"/>
    <col min="10" max="10" width="13.44140625" style="112" customWidth="1"/>
    <col min="11" max="11" width="0.5546875" style="112" customWidth="1"/>
    <col min="12" max="12" width="14.44140625" style="112" customWidth="1"/>
    <col min="13" max="256" width="9.44140625" style="112"/>
    <col min="257" max="257" width="45.88671875" style="112" customWidth="1"/>
    <col min="258" max="258" width="7.88671875" style="112" customWidth="1"/>
    <col min="259" max="259" width="1" style="112" customWidth="1"/>
    <col min="260" max="260" width="12.44140625" style="112" customWidth="1"/>
    <col min="261" max="261" width="0.5546875" style="112" customWidth="1"/>
    <col min="262" max="262" width="11.44140625" style="112" customWidth="1"/>
    <col min="263" max="263" width="0.5546875" style="112" customWidth="1"/>
    <col min="264" max="264" width="17.5546875" style="112" customWidth="1"/>
    <col min="265" max="265" width="0.5546875" style="112" customWidth="1"/>
    <col min="266" max="266" width="13.44140625" style="112" customWidth="1"/>
    <col min="267" max="267" width="0.5546875" style="112" customWidth="1"/>
    <col min="268" max="268" width="14.44140625" style="112" customWidth="1"/>
    <col min="269" max="512" width="9.44140625" style="112"/>
    <col min="513" max="513" width="45.88671875" style="112" customWidth="1"/>
    <col min="514" max="514" width="7.88671875" style="112" customWidth="1"/>
    <col min="515" max="515" width="1" style="112" customWidth="1"/>
    <col min="516" max="516" width="12.44140625" style="112" customWidth="1"/>
    <col min="517" max="517" width="0.5546875" style="112" customWidth="1"/>
    <col min="518" max="518" width="11.44140625" style="112" customWidth="1"/>
    <col min="519" max="519" width="0.5546875" style="112" customWidth="1"/>
    <col min="520" max="520" width="17.5546875" style="112" customWidth="1"/>
    <col min="521" max="521" width="0.5546875" style="112" customWidth="1"/>
    <col min="522" max="522" width="13.44140625" style="112" customWidth="1"/>
    <col min="523" max="523" width="0.5546875" style="112" customWidth="1"/>
    <col min="524" max="524" width="14.44140625" style="112" customWidth="1"/>
    <col min="525" max="768" width="9.44140625" style="112"/>
    <col min="769" max="769" width="45.88671875" style="112" customWidth="1"/>
    <col min="770" max="770" width="7.88671875" style="112" customWidth="1"/>
    <col min="771" max="771" width="1" style="112" customWidth="1"/>
    <col min="772" max="772" width="12.44140625" style="112" customWidth="1"/>
    <col min="773" max="773" width="0.5546875" style="112" customWidth="1"/>
    <col min="774" max="774" width="11.44140625" style="112" customWidth="1"/>
    <col min="775" max="775" width="0.5546875" style="112" customWidth="1"/>
    <col min="776" max="776" width="17.5546875" style="112" customWidth="1"/>
    <col min="777" max="777" width="0.5546875" style="112" customWidth="1"/>
    <col min="778" max="778" width="13.44140625" style="112" customWidth="1"/>
    <col min="779" max="779" width="0.5546875" style="112" customWidth="1"/>
    <col min="780" max="780" width="14.44140625" style="112" customWidth="1"/>
    <col min="781" max="1024" width="9.44140625" style="112"/>
    <col min="1025" max="1025" width="45.88671875" style="112" customWidth="1"/>
    <col min="1026" max="1026" width="7.88671875" style="112" customWidth="1"/>
    <col min="1027" max="1027" width="1" style="112" customWidth="1"/>
    <col min="1028" max="1028" width="12.44140625" style="112" customWidth="1"/>
    <col min="1029" max="1029" width="0.5546875" style="112" customWidth="1"/>
    <col min="1030" max="1030" width="11.44140625" style="112" customWidth="1"/>
    <col min="1031" max="1031" width="0.5546875" style="112" customWidth="1"/>
    <col min="1032" max="1032" width="17.5546875" style="112" customWidth="1"/>
    <col min="1033" max="1033" width="0.5546875" style="112" customWidth="1"/>
    <col min="1034" max="1034" width="13.44140625" style="112" customWidth="1"/>
    <col min="1035" max="1035" width="0.5546875" style="112" customWidth="1"/>
    <col min="1036" max="1036" width="14.44140625" style="112" customWidth="1"/>
    <col min="1037" max="1280" width="9.44140625" style="112"/>
    <col min="1281" max="1281" width="45.88671875" style="112" customWidth="1"/>
    <col min="1282" max="1282" width="7.88671875" style="112" customWidth="1"/>
    <col min="1283" max="1283" width="1" style="112" customWidth="1"/>
    <col min="1284" max="1284" width="12.44140625" style="112" customWidth="1"/>
    <col min="1285" max="1285" width="0.5546875" style="112" customWidth="1"/>
    <col min="1286" max="1286" width="11.44140625" style="112" customWidth="1"/>
    <col min="1287" max="1287" width="0.5546875" style="112" customWidth="1"/>
    <col min="1288" max="1288" width="17.5546875" style="112" customWidth="1"/>
    <col min="1289" max="1289" width="0.5546875" style="112" customWidth="1"/>
    <col min="1290" max="1290" width="13.44140625" style="112" customWidth="1"/>
    <col min="1291" max="1291" width="0.5546875" style="112" customWidth="1"/>
    <col min="1292" max="1292" width="14.44140625" style="112" customWidth="1"/>
    <col min="1293" max="1536" width="9.44140625" style="112"/>
    <col min="1537" max="1537" width="45.88671875" style="112" customWidth="1"/>
    <col min="1538" max="1538" width="7.88671875" style="112" customWidth="1"/>
    <col min="1539" max="1539" width="1" style="112" customWidth="1"/>
    <col min="1540" max="1540" width="12.44140625" style="112" customWidth="1"/>
    <col min="1541" max="1541" width="0.5546875" style="112" customWidth="1"/>
    <col min="1542" max="1542" width="11.44140625" style="112" customWidth="1"/>
    <col min="1543" max="1543" width="0.5546875" style="112" customWidth="1"/>
    <col min="1544" max="1544" width="17.5546875" style="112" customWidth="1"/>
    <col min="1545" max="1545" width="0.5546875" style="112" customWidth="1"/>
    <col min="1546" max="1546" width="13.44140625" style="112" customWidth="1"/>
    <col min="1547" max="1547" width="0.5546875" style="112" customWidth="1"/>
    <col min="1548" max="1548" width="14.44140625" style="112" customWidth="1"/>
    <col min="1549" max="1792" width="9.44140625" style="112"/>
    <col min="1793" max="1793" width="45.88671875" style="112" customWidth="1"/>
    <col min="1794" max="1794" width="7.88671875" style="112" customWidth="1"/>
    <col min="1795" max="1795" width="1" style="112" customWidth="1"/>
    <col min="1796" max="1796" width="12.44140625" style="112" customWidth="1"/>
    <col min="1797" max="1797" width="0.5546875" style="112" customWidth="1"/>
    <col min="1798" max="1798" width="11.44140625" style="112" customWidth="1"/>
    <col min="1799" max="1799" width="0.5546875" style="112" customWidth="1"/>
    <col min="1800" max="1800" width="17.5546875" style="112" customWidth="1"/>
    <col min="1801" max="1801" width="0.5546875" style="112" customWidth="1"/>
    <col min="1802" max="1802" width="13.44140625" style="112" customWidth="1"/>
    <col min="1803" max="1803" width="0.5546875" style="112" customWidth="1"/>
    <col min="1804" max="1804" width="14.44140625" style="112" customWidth="1"/>
    <col min="1805" max="2048" width="9.44140625" style="112"/>
    <col min="2049" max="2049" width="45.88671875" style="112" customWidth="1"/>
    <col min="2050" max="2050" width="7.88671875" style="112" customWidth="1"/>
    <col min="2051" max="2051" width="1" style="112" customWidth="1"/>
    <col min="2052" max="2052" width="12.44140625" style="112" customWidth="1"/>
    <col min="2053" max="2053" width="0.5546875" style="112" customWidth="1"/>
    <col min="2054" max="2054" width="11.44140625" style="112" customWidth="1"/>
    <col min="2055" max="2055" width="0.5546875" style="112" customWidth="1"/>
    <col min="2056" max="2056" width="17.5546875" style="112" customWidth="1"/>
    <col min="2057" max="2057" width="0.5546875" style="112" customWidth="1"/>
    <col min="2058" max="2058" width="13.44140625" style="112" customWidth="1"/>
    <col min="2059" max="2059" width="0.5546875" style="112" customWidth="1"/>
    <col min="2060" max="2060" width="14.44140625" style="112" customWidth="1"/>
    <col min="2061" max="2304" width="9.44140625" style="112"/>
    <col min="2305" max="2305" width="45.88671875" style="112" customWidth="1"/>
    <col min="2306" max="2306" width="7.88671875" style="112" customWidth="1"/>
    <col min="2307" max="2307" width="1" style="112" customWidth="1"/>
    <col min="2308" max="2308" width="12.44140625" style="112" customWidth="1"/>
    <col min="2309" max="2309" width="0.5546875" style="112" customWidth="1"/>
    <col min="2310" max="2310" width="11.44140625" style="112" customWidth="1"/>
    <col min="2311" max="2311" width="0.5546875" style="112" customWidth="1"/>
    <col min="2312" max="2312" width="17.5546875" style="112" customWidth="1"/>
    <col min="2313" max="2313" width="0.5546875" style="112" customWidth="1"/>
    <col min="2314" max="2314" width="13.44140625" style="112" customWidth="1"/>
    <col min="2315" max="2315" width="0.5546875" style="112" customWidth="1"/>
    <col min="2316" max="2316" width="14.44140625" style="112" customWidth="1"/>
    <col min="2317" max="2560" width="9.44140625" style="112"/>
    <col min="2561" max="2561" width="45.88671875" style="112" customWidth="1"/>
    <col min="2562" max="2562" width="7.88671875" style="112" customWidth="1"/>
    <col min="2563" max="2563" width="1" style="112" customWidth="1"/>
    <col min="2564" max="2564" width="12.44140625" style="112" customWidth="1"/>
    <col min="2565" max="2565" width="0.5546875" style="112" customWidth="1"/>
    <col min="2566" max="2566" width="11.44140625" style="112" customWidth="1"/>
    <col min="2567" max="2567" width="0.5546875" style="112" customWidth="1"/>
    <col min="2568" max="2568" width="17.5546875" style="112" customWidth="1"/>
    <col min="2569" max="2569" width="0.5546875" style="112" customWidth="1"/>
    <col min="2570" max="2570" width="13.44140625" style="112" customWidth="1"/>
    <col min="2571" max="2571" width="0.5546875" style="112" customWidth="1"/>
    <col min="2572" max="2572" width="14.44140625" style="112" customWidth="1"/>
    <col min="2573" max="2816" width="9.44140625" style="112"/>
    <col min="2817" max="2817" width="45.88671875" style="112" customWidth="1"/>
    <col min="2818" max="2818" width="7.88671875" style="112" customWidth="1"/>
    <col min="2819" max="2819" width="1" style="112" customWidth="1"/>
    <col min="2820" max="2820" width="12.44140625" style="112" customWidth="1"/>
    <col min="2821" max="2821" width="0.5546875" style="112" customWidth="1"/>
    <col min="2822" max="2822" width="11.44140625" style="112" customWidth="1"/>
    <col min="2823" max="2823" width="0.5546875" style="112" customWidth="1"/>
    <col min="2824" max="2824" width="17.5546875" style="112" customWidth="1"/>
    <col min="2825" max="2825" width="0.5546875" style="112" customWidth="1"/>
    <col min="2826" max="2826" width="13.44140625" style="112" customWidth="1"/>
    <col min="2827" max="2827" width="0.5546875" style="112" customWidth="1"/>
    <col min="2828" max="2828" width="14.44140625" style="112" customWidth="1"/>
    <col min="2829" max="3072" width="9.44140625" style="112"/>
    <col min="3073" max="3073" width="45.88671875" style="112" customWidth="1"/>
    <col min="3074" max="3074" width="7.88671875" style="112" customWidth="1"/>
    <col min="3075" max="3075" width="1" style="112" customWidth="1"/>
    <col min="3076" max="3076" width="12.44140625" style="112" customWidth="1"/>
    <col min="3077" max="3077" width="0.5546875" style="112" customWidth="1"/>
    <col min="3078" max="3078" width="11.44140625" style="112" customWidth="1"/>
    <col min="3079" max="3079" width="0.5546875" style="112" customWidth="1"/>
    <col min="3080" max="3080" width="17.5546875" style="112" customWidth="1"/>
    <col min="3081" max="3081" width="0.5546875" style="112" customWidth="1"/>
    <col min="3082" max="3082" width="13.44140625" style="112" customWidth="1"/>
    <col min="3083" max="3083" width="0.5546875" style="112" customWidth="1"/>
    <col min="3084" max="3084" width="14.44140625" style="112" customWidth="1"/>
    <col min="3085" max="3328" width="9.44140625" style="112"/>
    <col min="3329" max="3329" width="45.88671875" style="112" customWidth="1"/>
    <col min="3330" max="3330" width="7.88671875" style="112" customWidth="1"/>
    <col min="3331" max="3331" width="1" style="112" customWidth="1"/>
    <col min="3332" max="3332" width="12.44140625" style="112" customWidth="1"/>
    <col min="3333" max="3333" width="0.5546875" style="112" customWidth="1"/>
    <col min="3334" max="3334" width="11.44140625" style="112" customWidth="1"/>
    <col min="3335" max="3335" width="0.5546875" style="112" customWidth="1"/>
    <col min="3336" max="3336" width="17.5546875" style="112" customWidth="1"/>
    <col min="3337" max="3337" width="0.5546875" style="112" customWidth="1"/>
    <col min="3338" max="3338" width="13.44140625" style="112" customWidth="1"/>
    <col min="3339" max="3339" width="0.5546875" style="112" customWidth="1"/>
    <col min="3340" max="3340" width="14.44140625" style="112" customWidth="1"/>
    <col min="3341" max="3584" width="9.44140625" style="112"/>
    <col min="3585" max="3585" width="45.88671875" style="112" customWidth="1"/>
    <col min="3586" max="3586" width="7.88671875" style="112" customWidth="1"/>
    <col min="3587" max="3587" width="1" style="112" customWidth="1"/>
    <col min="3588" max="3588" width="12.44140625" style="112" customWidth="1"/>
    <col min="3589" max="3589" width="0.5546875" style="112" customWidth="1"/>
    <col min="3590" max="3590" width="11.44140625" style="112" customWidth="1"/>
    <col min="3591" max="3591" width="0.5546875" style="112" customWidth="1"/>
    <col min="3592" max="3592" width="17.5546875" style="112" customWidth="1"/>
    <col min="3593" max="3593" width="0.5546875" style="112" customWidth="1"/>
    <col min="3594" max="3594" width="13.44140625" style="112" customWidth="1"/>
    <col min="3595" max="3595" width="0.5546875" style="112" customWidth="1"/>
    <col min="3596" max="3596" width="14.44140625" style="112" customWidth="1"/>
    <col min="3597" max="3840" width="9.44140625" style="112"/>
    <col min="3841" max="3841" width="45.88671875" style="112" customWidth="1"/>
    <col min="3842" max="3842" width="7.88671875" style="112" customWidth="1"/>
    <col min="3843" max="3843" width="1" style="112" customWidth="1"/>
    <col min="3844" max="3844" width="12.44140625" style="112" customWidth="1"/>
    <col min="3845" max="3845" width="0.5546875" style="112" customWidth="1"/>
    <col min="3846" max="3846" width="11.44140625" style="112" customWidth="1"/>
    <col min="3847" max="3847" width="0.5546875" style="112" customWidth="1"/>
    <col min="3848" max="3848" width="17.5546875" style="112" customWidth="1"/>
    <col min="3849" max="3849" width="0.5546875" style="112" customWidth="1"/>
    <col min="3850" max="3850" width="13.44140625" style="112" customWidth="1"/>
    <col min="3851" max="3851" width="0.5546875" style="112" customWidth="1"/>
    <col min="3852" max="3852" width="14.44140625" style="112" customWidth="1"/>
    <col min="3853" max="4096" width="9.44140625" style="112"/>
    <col min="4097" max="4097" width="45.88671875" style="112" customWidth="1"/>
    <col min="4098" max="4098" width="7.88671875" style="112" customWidth="1"/>
    <col min="4099" max="4099" width="1" style="112" customWidth="1"/>
    <col min="4100" max="4100" width="12.44140625" style="112" customWidth="1"/>
    <col min="4101" max="4101" width="0.5546875" style="112" customWidth="1"/>
    <col min="4102" max="4102" width="11.44140625" style="112" customWidth="1"/>
    <col min="4103" max="4103" width="0.5546875" style="112" customWidth="1"/>
    <col min="4104" max="4104" width="17.5546875" style="112" customWidth="1"/>
    <col min="4105" max="4105" width="0.5546875" style="112" customWidth="1"/>
    <col min="4106" max="4106" width="13.44140625" style="112" customWidth="1"/>
    <col min="4107" max="4107" width="0.5546875" style="112" customWidth="1"/>
    <col min="4108" max="4108" width="14.44140625" style="112" customWidth="1"/>
    <col min="4109" max="4352" width="9.44140625" style="112"/>
    <col min="4353" max="4353" width="45.88671875" style="112" customWidth="1"/>
    <col min="4354" max="4354" width="7.88671875" style="112" customWidth="1"/>
    <col min="4355" max="4355" width="1" style="112" customWidth="1"/>
    <col min="4356" max="4356" width="12.44140625" style="112" customWidth="1"/>
    <col min="4357" max="4357" width="0.5546875" style="112" customWidth="1"/>
    <col min="4358" max="4358" width="11.44140625" style="112" customWidth="1"/>
    <col min="4359" max="4359" width="0.5546875" style="112" customWidth="1"/>
    <col min="4360" max="4360" width="17.5546875" style="112" customWidth="1"/>
    <col min="4361" max="4361" width="0.5546875" style="112" customWidth="1"/>
    <col min="4362" max="4362" width="13.44140625" style="112" customWidth="1"/>
    <col min="4363" max="4363" width="0.5546875" style="112" customWidth="1"/>
    <col min="4364" max="4364" width="14.44140625" style="112" customWidth="1"/>
    <col min="4365" max="4608" width="9.44140625" style="112"/>
    <col min="4609" max="4609" width="45.88671875" style="112" customWidth="1"/>
    <col min="4610" max="4610" width="7.88671875" style="112" customWidth="1"/>
    <col min="4611" max="4611" width="1" style="112" customWidth="1"/>
    <col min="4612" max="4612" width="12.44140625" style="112" customWidth="1"/>
    <col min="4613" max="4613" width="0.5546875" style="112" customWidth="1"/>
    <col min="4614" max="4614" width="11.44140625" style="112" customWidth="1"/>
    <col min="4615" max="4615" width="0.5546875" style="112" customWidth="1"/>
    <col min="4616" max="4616" width="17.5546875" style="112" customWidth="1"/>
    <col min="4617" max="4617" width="0.5546875" style="112" customWidth="1"/>
    <col min="4618" max="4618" width="13.44140625" style="112" customWidth="1"/>
    <col min="4619" max="4619" width="0.5546875" style="112" customWidth="1"/>
    <col min="4620" max="4620" width="14.44140625" style="112" customWidth="1"/>
    <col min="4621" max="4864" width="9.44140625" style="112"/>
    <col min="4865" max="4865" width="45.88671875" style="112" customWidth="1"/>
    <col min="4866" max="4866" width="7.88671875" style="112" customWidth="1"/>
    <col min="4867" max="4867" width="1" style="112" customWidth="1"/>
    <col min="4868" max="4868" width="12.44140625" style="112" customWidth="1"/>
    <col min="4869" max="4869" width="0.5546875" style="112" customWidth="1"/>
    <col min="4870" max="4870" width="11.44140625" style="112" customWidth="1"/>
    <col min="4871" max="4871" width="0.5546875" style="112" customWidth="1"/>
    <col min="4872" max="4872" width="17.5546875" style="112" customWidth="1"/>
    <col min="4873" max="4873" width="0.5546875" style="112" customWidth="1"/>
    <col min="4874" max="4874" width="13.44140625" style="112" customWidth="1"/>
    <col min="4875" max="4875" width="0.5546875" style="112" customWidth="1"/>
    <col min="4876" max="4876" width="14.44140625" style="112" customWidth="1"/>
    <col min="4877" max="5120" width="9.44140625" style="112"/>
    <col min="5121" max="5121" width="45.88671875" style="112" customWidth="1"/>
    <col min="5122" max="5122" width="7.88671875" style="112" customWidth="1"/>
    <col min="5123" max="5123" width="1" style="112" customWidth="1"/>
    <col min="5124" max="5124" width="12.44140625" style="112" customWidth="1"/>
    <col min="5125" max="5125" width="0.5546875" style="112" customWidth="1"/>
    <col min="5126" max="5126" width="11.44140625" style="112" customWidth="1"/>
    <col min="5127" max="5127" width="0.5546875" style="112" customWidth="1"/>
    <col min="5128" max="5128" width="17.5546875" style="112" customWidth="1"/>
    <col min="5129" max="5129" width="0.5546875" style="112" customWidth="1"/>
    <col min="5130" max="5130" width="13.44140625" style="112" customWidth="1"/>
    <col min="5131" max="5131" width="0.5546875" style="112" customWidth="1"/>
    <col min="5132" max="5132" width="14.44140625" style="112" customWidth="1"/>
    <col min="5133" max="5376" width="9.44140625" style="112"/>
    <col min="5377" max="5377" width="45.88671875" style="112" customWidth="1"/>
    <col min="5378" max="5378" width="7.88671875" style="112" customWidth="1"/>
    <col min="5379" max="5379" width="1" style="112" customWidth="1"/>
    <col min="5380" max="5380" width="12.44140625" style="112" customWidth="1"/>
    <col min="5381" max="5381" width="0.5546875" style="112" customWidth="1"/>
    <col min="5382" max="5382" width="11.44140625" style="112" customWidth="1"/>
    <col min="5383" max="5383" width="0.5546875" style="112" customWidth="1"/>
    <col min="5384" max="5384" width="17.5546875" style="112" customWidth="1"/>
    <col min="5385" max="5385" width="0.5546875" style="112" customWidth="1"/>
    <col min="5386" max="5386" width="13.44140625" style="112" customWidth="1"/>
    <col min="5387" max="5387" width="0.5546875" style="112" customWidth="1"/>
    <col min="5388" max="5388" width="14.44140625" style="112" customWidth="1"/>
    <col min="5389" max="5632" width="9.44140625" style="112"/>
    <col min="5633" max="5633" width="45.88671875" style="112" customWidth="1"/>
    <col min="5634" max="5634" width="7.88671875" style="112" customWidth="1"/>
    <col min="5635" max="5635" width="1" style="112" customWidth="1"/>
    <col min="5636" max="5636" width="12.44140625" style="112" customWidth="1"/>
    <col min="5637" max="5637" width="0.5546875" style="112" customWidth="1"/>
    <col min="5638" max="5638" width="11.44140625" style="112" customWidth="1"/>
    <col min="5639" max="5639" width="0.5546875" style="112" customWidth="1"/>
    <col min="5640" max="5640" width="17.5546875" style="112" customWidth="1"/>
    <col min="5641" max="5641" width="0.5546875" style="112" customWidth="1"/>
    <col min="5642" max="5642" width="13.44140625" style="112" customWidth="1"/>
    <col min="5643" max="5643" width="0.5546875" style="112" customWidth="1"/>
    <col min="5644" max="5644" width="14.44140625" style="112" customWidth="1"/>
    <col min="5645" max="5888" width="9.44140625" style="112"/>
    <col min="5889" max="5889" width="45.88671875" style="112" customWidth="1"/>
    <col min="5890" max="5890" width="7.88671875" style="112" customWidth="1"/>
    <col min="5891" max="5891" width="1" style="112" customWidth="1"/>
    <col min="5892" max="5892" width="12.44140625" style="112" customWidth="1"/>
    <col min="5893" max="5893" width="0.5546875" style="112" customWidth="1"/>
    <col min="5894" max="5894" width="11.44140625" style="112" customWidth="1"/>
    <col min="5895" max="5895" width="0.5546875" style="112" customWidth="1"/>
    <col min="5896" max="5896" width="17.5546875" style="112" customWidth="1"/>
    <col min="5897" max="5897" width="0.5546875" style="112" customWidth="1"/>
    <col min="5898" max="5898" width="13.44140625" style="112" customWidth="1"/>
    <col min="5899" max="5899" width="0.5546875" style="112" customWidth="1"/>
    <col min="5900" max="5900" width="14.44140625" style="112" customWidth="1"/>
    <col min="5901" max="6144" width="9.44140625" style="112"/>
    <col min="6145" max="6145" width="45.88671875" style="112" customWidth="1"/>
    <col min="6146" max="6146" width="7.88671875" style="112" customWidth="1"/>
    <col min="6147" max="6147" width="1" style="112" customWidth="1"/>
    <col min="6148" max="6148" width="12.44140625" style="112" customWidth="1"/>
    <col min="6149" max="6149" width="0.5546875" style="112" customWidth="1"/>
    <col min="6150" max="6150" width="11.44140625" style="112" customWidth="1"/>
    <col min="6151" max="6151" width="0.5546875" style="112" customWidth="1"/>
    <col min="6152" max="6152" width="17.5546875" style="112" customWidth="1"/>
    <col min="6153" max="6153" width="0.5546875" style="112" customWidth="1"/>
    <col min="6154" max="6154" width="13.44140625" style="112" customWidth="1"/>
    <col min="6155" max="6155" width="0.5546875" style="112" customWidth="1"/>
    <col min="6156" max="6156" width="14.44140625" style="112" customWidth="1"/>
    <col min="6157" max="6400" width="9.44140625" style="112"/>
    <col min="6401" max="6401" width="45.88671875" style="112" customWidth="1"/>
    <col min="6402" max="6402" width="7.88671875" style="112" customWidth="1"/>
    <col min="6403" max="6403" width="1" style="112" customWidth="1"/>
    <col min="6404" max="6404" width="12.44140625" style="112" customWidth="1"/>
    <col min="6405" max="6405" width="0.5546875" style="112" customWidth="1"/>
    <col min="6406" max="6406" width="11.44140625" style="112" customWidth="1"/>
    <col min="6407" max="6407" width="0.5546875" style="112" customWidth="1"/>
    <col min="6408" max="6408" width="17.5546875" style="112" customWidth="1"/>
    <col min="6409" max="6409" width="0.5546875" style="112" customWidth="1"/>
    <col min="6410" max="6410" width="13.44140625" style="112" customWidth="1"/>
    <col min="6411" max="6411" width="0.5546875" style="112" customWidth="1"/>
    <col min="6412" max="6412" width="14.44140625" style="112" customWidth="1"/>
    <col min="6413" max="6656" width="9.44140625" style="112"/>
    <col min="6657" max="6657" width="45.88671875" style="112" customWidth="1"/>
    <col min="6658" max="6658" width="7.88671875" style="112" customWidth="1"/>
    <col min="6659" max="6659" width="1" style="112" customWidth="1"/>
    <col min="6660" max="6660" width="12.44140625" style="112" customWidth="1"/>
    <col min="6661" max="6661" width="0.5546875" style="112" customWidth="1"/>
    <col min="6662" max="6662" width="11.44140625" style="112" customWidth="1"/>
    <col min="6663" max="6663" width="0.5546875" style="112" customWidth="1"/>
    <col min="6664" max="6664" width="17.5546875" style="112" customWidth="1"/>
    <col min="6665" max="6665" width="0.5546875" style="112" customWidth="1"/>
    <col min="6666" max="6666" width="13.44140625" style="112" customWidth="1"/>
    <col min="6667" max="6667" width="0.5546875" style="112" customWidth="1"/>
    <col min="6668" max="6668" width="14.44140625" style="112" customWidth="1"/>
    <col min="6669" max="6912" width="9.44140625" style="112"/>
    <col min="6913" max="6913" width="45.88671875" style="112" customWidth="1"/>
    <col min="6914" max="6914" width="7.88671875" style="112" customWidth="1"/>
    <col min="6915" max="6915" width="1" style="112" customWidth="1"/>
    <col min="6916" max="6916" width="12.44140625" style="112" customWidth="1"/>
    <col min="6917" max="6917" width="0.5546875" style="112" customWidth="1"/>
    <col min="6918" max="6918" width="11.44140625" style="112" customWidth="1"/>
    <col min="6919" max="6919" width="0.5546875" style="112" customWidth="1"/>
    <col min="6920" max="6920" width="17.5546875" style="112" customWidth="1"/>
    <col min="6921" max="6921" width="0.5546875" style="112" customWidth="1"/>
    <col min="6922" max="6922" width="13.44140625" style="112" customWidth="1"/>
    <col min="6923" max="6923" width="0.5546875" style="112" customWidth="1"/>
    <col min="6924" max="6924" width="14.44140625" style="112" customWidth="1"/>
    <col min="6925" max="7168" width="9.44140625" style="112"/>
    <col min="7169" max="7169" width="45.88671875" style="112" customWidth="1"/>
    <col min="7170" max="7170" width="7.88671875" style="112" customWidth="1"/>
    <col min="7171" max="7171" width="1" style="112" customWidth="1"/>
    <col min="7172" max="7172" width="12.44140625" style="112" customWidth="1"/>
    <col min="7173" max="7173" width="0.5546875" style="112" customWidth="1"/>
    <col min="7174" max="7174" width="11.44140625" style="112" customWidth="1"/>
    <col min="7175" max="7175" width="0.5546875" style="112" customWidth="1"/>
    <col min="7176" max="7176" width="17.5546875" style="112" customWidth="1"/>
    <col min="7177" max="7177" width="0.5546875" style="112" customWidth="1"/>
    <col min="7178" max="7178" width="13.44140625" style="112" customWidth="1"/>
    <col min="7179" max="7179" width="0.5546875" style="112" customWidth="1"/>
    <col min="7180" max="7180" width="14.44140625" style="112" customWidth="1"/>
    <col min="7181" max="7424" width="9.44140625" style="112"/>
    <col min="7425" max="7425" width="45.88671875" style="112" customWidth="1"/>
    <col min="7426" max="7426" width="7.88671875" style="112" customWidth="1"/>
    <col min="7427" max="7427" width="1" style="112" customWidth="1"/>
    <col min="7428" max="7428" width="12.44140625" style="112" customWidth="1"/>
    <col min="7429" max="7429" width="0.5546875" style="112" customWidth="1"/>
    <col min="7430" max="7430" width="11.44140625" style="112" customWidth="1"/>
    <col min="7431" max="7431" width="0.5546875" style="112" customWidth="1"/>
    <col min="7432" max="7432" width="17.5546875" style="112" customWidth="1"/>
    <col min="7433" max="7433" width="0.5546875" style="112" customWidth="1"/>
    <col min="7434" max="7434" width="13.44140625" style="112" customWidth="1"/>
    <col min="7435" max="7435" width="0.5546875" style="112" customWidth="1"/>
    <col min="7436" max="7436" width="14.44140625" style="112" customWidth="1"/>
    <col min="7437" max="7680" width="9.44140625" style="112"/>
    <col min="7681" max="7681" width="45.88671875" style="112" customWidth="1"/>
    <col min="7682" max="7682" width="7.88671875" style="112" customWidth="1"/>
    <col min="7683" max="7683" width="1" style="112" customWidth="1"/>
    <col min="7684" max="7684" width="12.44140625" style="112" customWidth="1"/>
    <col min="7685" max="7685" width="0.5546875" style="112" customWidth="1"/>
    <col min="7686" max="7686" width="11.44140625" style="112" customWidth="1"/>
    <col min="7687" max="7687" width="0.5546875" style="112" customWidth="1"/>
    <col min="7688" max="7688" width="17.5546875" style="112" customWidth="1"/>
    <col min="7689" max="7689" width="0.5546875" style="112" customWidth="1"/>
    <col min="7690" max="7690" width="13.44140625" style="112" customWidth="1"/>
    <col min="7691" max="7691" width="0.5546875" style="112" customWidth="1"/>
    <col min="7692" max="7692" width="14.44140625" style="112" customWidth="1"/>
    <col min="7693" max="7936" width="9.44140625" style="112"/>
    <col min="7937" max="7937" width="45.88671875" style="112" customWidth="1"/>
    <col min="7938" max="7938" width="7.88671875" style="112" customWidth="1"/>
    <col min="7939" max="7939" width="1" style="112" customWidth="1"/>
    <col min="7940" max="7940" width="12.44140625" style="112" customWidth="1"/>
    <col min="7941" max="7941" width="0.5546875" style="112" customWidth="1"/>
    <col min="7942" max="7942" width="11.44140625" style="112" customWidth="1"/>
    <col min="7943" max="7943" width="0.5546875" style="112" customWidth="1"/>
    <col min="7944" max="7944" width="17.5546875" style="112" customWidth="1"/>
    <col min="7945" max="7945" width="0.5546875" style="112" customWidth="1"/>
    <col min="7946" max="7946" width="13.44140625" style="112" customWidth="1"/>
    <col min="7947" max="7947" width="0.5546875" style="112" customWidth="1"/>
    <col min="7948" max="7948" width="14.44140625" style="112" customWidth="1"/>
    <col min="7949" max="8192" width="9.44140625" style="112"/>
    <col min="8193" max="8193" width="45.88671875" style="112" customWidth="1"/>
    <col min="8194" max="8194" width="7.88671875" style="112" customWidth="1"/>
    <col min="8195" max="8195" width="1" style="112" customWidth="1"/>
    <col min="8196" max="8196" width="12.44140625" style="112" customWidth="1"/>
    <col min="8197" max="8197" width="0.5546875" style="112" customWidth="1"/>
    <col min="8198" max="8198" width="11.44140625" style="112" customWidth="1"/>
    <col min="8199" max="8199" width="0.5546875" style="112" customWidth="1"/>
    <col min="8200" max="8200" width="17.5546875" style="112" customWidth="1"/>
    <col min="8201" max="8201" width="0.5546875" style="112" customWidth="1"/>
    <col min="8202" max="8202" width="13.44140625" style="112" customWidth="1"/>
    <col min="8203" max="8203" width="0.5546875" style="112" customWidth="1"/>
    <col min="8204" max="8204" width="14.44140625" style="112" customWidth="1"/>
    <col min="8205" max="8448" width="9.44140625" style="112"/>
    <col min="8449" max="8449" width="45.88671875" style="112" customWidth="1"/>
    <col min="8450" max="8450" width="7.88671875" style="112" customWidth="1"/>
    <col min="8451" max="8451" width="1" style="112" customWidth="1"/>
    <col min="8452" max="8452" width="12.44140625" style="112" customWidth="1"/>
    <col min="8453" max="8453" width="0.5546875" style="112" customWidth="1"/>
    <col min="8454" max="8454" width="11.44140625" style="112" customWidth="1"/>
    <col min="8455" max="8455" width="0.5546875" style="112" customWidth="1"/>
    <col min="8456" max="8456" width="17.5546875" style="112" customWidth="1"/>
    <col min="8457" max="8457" width="0.5546875" style="112" customWidth="1"/>
    <col min="8458" max="8458" width="13.44140625" style="112" customWidth="1"/>
    <col min="8459" max="8459" width="0.5546875" style="112" customWidth="1"/>
    <col min="8460" max="8460" width="14.44140625" style="112" customWidth="1"/>
    <col min="8461" max="8704" width="9.44140625" style="112"/>
    <col min="8705" max="8705" width="45.88671875" style="112" customWidth="1"/>
    <col min="8706" max="8706" width="7.88671875" style="112" customWidth="1"/>
    <col min="8707" max="8707" width="1" style="112" customWidth="1"/>
    <col min="8708" max="8708" width="12.44140625" style="112" customWidth="1"/>
    <col min="8709" max="8709" width="0.5546875" style="112" customWidth="1"/>
    <col min="8710" max="8710" width="11.44140625" style="112" customWidth="1"/>
    <col min="8711" max="8711" width="0.5546875" style="112" customWidth="1"/>
    <col min="8712" max="8712" width="17.5546875" style="112" customWidth="1"/>
    <col min="8713" max="8713" width="0.5546875" style="112" customWidth="1"/>
    <col min="8714" max="8714" width="13.44140625" style="112" customWidth="1"/>
    <col min="8715" max="8715" width="0.5546875" style="112" customWidth="1"/>
    <col min="8716" max="8716" width="14.44140625" style="112" customWidth="1"/>
    <col min="8717" max="8960" width="9.44140625" style="112"/>
    <col min="8961" max="8961" width="45.88671875" style="112" customWidth="1"/>
    <col min="8962" max="8962" width="7.88671875" style="112" customWidth="1"/>
    <col min="8963" max="8963" width="1" style="112" customWidth="1"/>
    <col min="8964" max="8964" width="12.44140625" style="112" customWidth="1"/>
    <col min="8965" max="8965" width="0.5546875" style="112" customWidth="1"/>
    <col min="8966" max="8966" width="11.44140625" style="112" customWidth="1"/>
    <col min="8967" max="8967" width="0.5546875" style="112" customWidth="1"/>
    <col min="8968" max="8968" width="17.5546875" style="112" customWidth="1"/>
    <col min="8969" max="8969" width="0.5546875" style="112" customWidth="1"/>
    <col min="8970" max="8970" width="13.44140625" style="112" customWidth="1"/>
    <col min="8971" max="8971" width="0.5546875" style="112" customWidth="1"/>
    <col min="8972" max="8972" width="14.44140625" style="112" customWidth="1"/>
    <col min="8973" max="9216" width="9.44140625" style="112"/>
    <col min="9217" max="9217" width="45.88671875" style="112" customWidth="1"/>
    <col min="9218" max="9218" width="7.88671875" style="112" customWidth="1"/>
    <col min="9219" max="9219" width="1" style="112" customWidth="1"/>
    <col min="9220" max="9220" width="12.44140625" style="112" customWidth="1"/>
    <col min="9221" max="9221" width="0.5546875" style="112" customWidth="1"/>
    <col min="9222" max="9222" width="11.44140625" style="112" customWidth="1"/>
    <col min="9223" max="9223" width="0.5546875" style="112" customWidth="1"/>
    <col min="9224" max="9224" width="17.5546875" style="112" customWidth="1"/>
    <col min="9225" max="9225" width="0.5546875" style="112" customWidth="1"/>
    <col min="9226" max="9226" width="13.44140625" style="112" customWidth="1"/>
    <col min="9227" max="9227" width="0.5546875" style="112" customWidth="1"/>
    <col min="9228" max="9228" width="14.44140625" style="112" customWidth="1"/>
    <col min="9229" max="9472" width="9.44140625" style="112"/>
    <col min="9473" max="9473" width="45.88671875" style="112" customWidth="1"/>
    <col min="9474" max="9474" width="7.88671875" style="112" customWidth="1"/>
    <col min="9475" max="9475" width="1" style="112" customWidth="1"/>
    <col min="9476" max="9476" width="12.44140625" style="112" customWidth="1"/>
    <col min="9477" max="9477" width="0.5546875" style="112" customWidth="1"/>
    <col min="9478" max="9478" width="11.44140625" style="112" customWidth="1"/>
    <col min="9479" max="9479" width="0.5546875" style="112" customWidth="1"/>
    <col min="9480" max="9480" width="17.5546875" style="112" customWidth="1"/>
    <col min="9481" max="9481" width="0.5546875" style="112" customWidth="1"/>
    <col min="9482" max="9482" width="13.44140625" style="112" customWidth="1"/>
    <col min="9483" max="9483" width="0.5546875" style="112" customWidth="1"/>
    <col min="9484" max="9484" width="14.44140625" style="112" customWidth="1"/>
    <col min="9485" max="9728" width="9.44140625" style="112"/>
    <col min="9729" max="9729" width="45.88671875" style="112" customWidth="1"/>
    <col min="9730" max="9730" width="7.88671875" style="112" customWidth="1"/>
    <col min="9731" max="9731" width="1" style="112" customWidth="1"/>
    <col min="9732" max="9732" width="12.44140625" style="112" customWidth="1"/>
    <col min="9733" max="9733" width="0.5546875" style="112" customWidth="1"/>
    <col min="9734" max="9734" width="11.44140625" style="112" customWidth="1"/>
    <col min="9735" max="9735" width="0.5546875" style="112" customWidth="1"/>
    <col min="9736" max="9736" width="17.5546875" style="112" customWidth="1"/>
    <col min="9737" max="9737" width="0.5546875" style="112" customWidth="1"/>
    <col min="9738" max="9738" width="13.44140625" style="112" customWidth="1"/>
    <col min="9739" max="9739" width="0.5546875" style="112" customWidth="1"/>
    <col min="9740" max="9740" width="14.44140625" style="112" customWidth="1"/>
    <col min="9741" max="9984" width="9.44140625" style="112"/>
    <col min="9985" max="9985" width="45.88671875" style="112" customWidth="1"/>
    <col min="9986" max="9986" width="7.88671875" style="112" customWidth="1"/>
    <col min="9987" max="9987" width="1" style="112" customWidth="1"/>
    <col min="9988" max="9988" width="12.44140625" style="112" customWidth="1"/>
    <col min="9989" max="9989" width="0.5546875" style="112" customWidth="1"/>
    <col min="9990" max="9990" width="11.44140625" style="112" customWidth="1"/>
    <col min="9991" max="9991" width="0.5546875" style="112" customWidth="1"/>
    <col min="9992" max="9992" width="17.5546875" style="112" customWidth="1"/>
    <col min="9993" max="9993" width="0.5546875" style="112" customWidth="1"/>
    <col min="9994" max="9994" width="13.44140625" style="112" customWidth="1"/>
    <col min="9995" max="9995" width="0.5546875" style="112" customWidth="1"/>
    <col min="9996" max="9996" width="14.44140625" style="112" customWidth="1"/>
    <col min="9997" max="10240" width="9.44140625" style="112"/>
    <col min="10241" max="10241" width="45.88671875" style="112" customWidth="1"/>
    <col min="10242" max="10242" width="7.88671875" style="112" customWidth="1"/>
    <col min="10243" max="10243" width="1" style="112" customWidth="1"/>
    <col min="10244" max="10244" width="12.44140625" style="112" customWidth="1"/>
    <col min="10245" max="10245" width="0.5546875" style="112" customWidth="1"/>
    <col min="10246" max="10246" width="11.44140625" style="112" customWidth="1"/>
    <col min="10247" max="10247" width="0.5546875" style="112" customWidth="1"/>
    <col min="10248" max="10248" width="17.5546875" style="112" customWidth="1"/>
    <col min="10249" max="10249" width="0.5546875" style="112" customWidth="1"/>
    <col min="10250" max="10250" width="13.44140625" style="112" customWidth="1"/>
    <col min="10251" max="10251" width="0.5546875" style="112" customWidth="1"/>
    <col min="10252" max="10252" width="14.44140625" style="112" customWidth="1"/>
    <col min="10253" max="10496" width="9.44140625" style="112"/>
    <col min="10497" max="10497" width="45.88671875" style="112" customWidth="1"/>
    <col min="10498" max="10498" width="7.88671875" style="112" customWidth="1"/>
    <col min="10499" max="10499" width="1" style="112" customWidth="1"/>
    <col min="10500" max="10500" width="12.44140625" style="112" customWidth="1"/>
    <col min="10501" max="10501" width="0.5546875" style="112" customWidth="1"/>
    <col min="10502" max="10502" width="11.44140625" style="112" customWidth="1"/>
    <col min="10503" max="10503" width="0.5546875" style="112" customWidth="1"/>
    <col min="10504" max="10504" width="17.5546875" style="112" customWidth="1"/>
    <col min="10505" max="10505" width="0.5546875" style="112" customWidth="1"/>
    <col min="10506" max="10506" width="13.44140625" style="112" customWidth="1"/>
    <col min="10507" max="10507" width="0.5546875" style="112" customWidth="1"/>
    <col min="10508" max="10508" width="14.44140625" style="112" customWidth="1"/>
    <col min="10509" max="10752" width="9.44140625" style="112"/>
    <col min="10753" max="10753" width="45.88671875" style="112" customWidth="1"/>
    <col min="10754" max="10754" width="7.88671875" style="112" customWidth="1"/>
    <col min="10755" max="10755" width="1" style="112" customWidth="1"/>
    <col min="10756" max="10756" width="12.44140625" style="112" customWidth="1"/>
    <col min="10757" max="10757" width="0.5546875" style="112" customWidth="1"/>
    <col min="10758" max="10758" width="11.44140625" style="112" customWidth="1"/>
    <col min="10759" max="10759" width="0.5546875" style="112" customWidth="1"/>
    <col min="10760" max="10760" width="17.5546875" style="112" customWidth="1"/>
    <col min="10761" max="10761" width="0.5546875" style="112" customWidth="1"/>
    <col min="10762" max="10762" width="13.44140625" style="112" customWidth="1"/>
    <col min="10763" max="10763" width="0.5546875" style="112" customWidth="1"/>
    <col min="10764" max="10764" width="14.44140625" style="112" customWidth="1"/>
    <col min="10765" max="11008" width="9.44140625" style="112"/>
    <col min="11009" max="11009" width="45.88671875" style="112" customWidth="1"/>
    <col min="11010" max="11010" width="7.88671875" style="112" customWidth="1"/>
    <col min="11011" max="11011" width="1" style="112" customWidth="1"/>
    <col min="11012" max="11012" width="12.44140625" style="112" customWidth="1"/>
    <col min="11013" max="11013" width="0.5546875" style="112" customWidth="1"/>
    <col min="11014" max="11014" width="11.44140625" style="112" customWidth="1"/>
    <col min="11015" max="11015" width="0.5546875" style="112" customWidth="1"/>
    <col min="11016" max="11016" width="17.5546875" style="112" customWidth="1"/>
    <col min="11017" max="11017" width="0.5546875" style="112" customWidth="1"/>
    <col min="11018" max="11018" width="13.44140625" style="112" customWidth="1"/>
    <col min="11019" max="11019" width="0.5546875" style="112" customWidth="1"/>
    <col min="11020" max="11020" width="14.44140625" style="112" customWidth="1"/>
    <col min="11021" max="11264" width="9.44140625" style="112"/>
    <col min="11265" max="11265" width="45.88671875" style="112" customWidth="1"/>
    <col min="11266" max="11266" width="7.88671875" style="112" customWidth="1"/>
    <col min="11267" max="11267" width="1" style="112" customWidth="1"/>
    <col min="11268" max="11268" width="12.44140625" style="112" customWidth="1"/>
    <col min="11269" max="11269" width="0.5546875" style="112" customWidth="1"/>
    <col min="11270" max="11270" width="11.44140625" style="112" customWidth="1"/>
    <col min="11271" max="11271" width="0.5546875" style="112" customWidth="1"/>
    <col min="11272" max="11272" width="17.5546875" style="112" customWidth="1"/>
    <col min="11273" max="11273" width="0.5546875" style="112" customWidth="1"/>
    <col min="11274" max="11274" width="13.44140625" style="112" customWidth="1"/>
    <col min="11275" max="11275" width="0.5546875" style="112" customWidth="1"/>
    <col min="11276" max="11276" width="14.44140625" style="112" customWidth="1"/>
    <col min="11277" max="11520" width="9.44140625" style="112"/>
    <col min="11521" max="11521" width="45.88671875" style="112" customWidth="1"/>
    <col min="11522" max="11522" width="7.88671875" style="112" customWidth="1"/>
    <col min="11523" max="11523" width="1" style="112" customWidth="1"/>
    <col min="11524" max="11524" width="12.44140625" style="112" customWidth="1"/>
    <col min="11525" max="11525" width="0.5546875" style="112" customWidth="1"/>
    <col min="11526" max="11526" width="11.44140625" style="112" customWidth="1"/>
    <col min="11527" max="11527" width="0.5546875" style="112" customWidth="1"/>
    <col min="11528" max="11528" width="17.5546875" style="112" customWidth="1"/>
    <col min="11529" max="11529" width="0.5546875" style="112" customWidth="1"/>
    <col min="11530" max="11530" width="13.44140625" style="112" customWidth="1"/>
    <col min="11531" max="11531" width="0.5546875" style="112" customWidth="1"/>
    <col min="11532" max="11532" width="14.44140625" style="112" customWidth="1"/>
    <col min="11533" max="11776" width="9.44140625" style="112"/>
    <col min="11777" max="11777" width="45.88671875" style="112" customWidth="1"/>
    <col min="11778" max="11778" width="7.88671875" style="112" customWidth="1"/>
    <col min="11779" max="11779" width="1" style="112" customWidth="1"/>
    <col min="11780" max="11780" width="12.44140625" style="112" customWidth="1"/>
    <col min="11781" max="11781" width="0.5546875" style="112" customWidth="1"/>
    <col min="11782" max="11782" width="11.44140625" style="112" customWidth="1"/>
    <col min="11783" max="11783" width="0.5546875" style="112" customWidth="1"/>
    <col min="11784" max="11784" width="17.5546875" style="112" customWidth="1"/>
    <col min="11785" max="11785" width="0.5546875" style="112" customWidth="1"/>
    <col min="11786" max="11786" width="13.44140625" style="112" customWidth="1"/>
    <col min="11787" max="11787" width="0.5546875" style="112" customWidth="1"/>
    <col min="11788" max="11788" width="14.44140625" style="112" customWidth="1"/>
    <col min="11789" max="12032" width="9.44140625" style="112"/>
    <col min="12033" max="12033" width="45.88671875" style="112" customWidth="1"/>
    <col min="12034" max="12034" width="7.88671875" style="112" customWidth="1"/>
    <col min="12035" max="12035" width="1" style="112" customWidth="1"/>
    <col min="12036" max="12036" width="12.44140625" style="112" customWidth="1"/>
    <col min="12037" max="12037" width="0.5546875" style="112" customWidth="1"/>
    <col min="12038" max="12038" width="11.44140625" style="112" customWidth="1"/>
    <col min="12039" max="12039" width="0.5546875" style="112" customWidth="1"/>
    <col min="12040" max="12040" width="17.5546875" style="112" customWidth="1"/>
    <col min="12041" max="12041" width="0.5546875" style="112" customWidth="1"/>
    <col min="12042" max="12042" width="13.44140625" style="112" customWidth="1"/>
    <col min="12043" max="12043" width="0.5546875" style="112" customWidth="1"/>
    <col min="12044" max="12044" width="14.44140625" style="112" customWidth="1"/>
    <col min="12045" max="12288" width="9.44140625" style="112"/>
    <col min="12289" max="12289" width="45.88671875" style="112" customWidth="1"/>
    <col min="12290" max="12290" width="7.88671875" style="112" customWidth="1"/>
    <col min="12291" max="12291" width="1" style="112" customWidth="1"/>
    <col min="12292" max="12292" width="12.44140625" style="112" customWidth="1"/>
    <col min="12293" max="12293" width="0.5546875" style="112" customWidth="1"/>
    <col min="12294" max="12294" width="11.44140625" style="112" customWidth="1"/>
    <col min="12295" max="12295" width="0.5546875" style="112" customWidth="1"/>
    <col min="12296" max="12296" width="17.5546875" style="112" customWidth="1"/>
    <col min="12297" max="12297" width="0.5546875" style="112" customWidth="1"/>
    <col min="12298" max="12298" width="13.44140625" style="112" customWidth="1"/>
    <col min="12299" max="12299" width="0.5546875" style="112" customWidth="1"/>
    <col min="12300" max="12300" width="14.44140625" style="112" customWidth="1"/>
    <col min="12301" max="12544" width="9.44140625" style="112"/>
    <col min="12545" max="12545" width="45.88671875" style="112" customWidth="1"/>
    <col min="12546" max="12546" width="7.88671875" style="112" customWidth="1"/>
    <col min="12547" max="12547" width="1" style="112" customWidth="1"/>
    <col min="12548" max="12548" width="12.44140625" style="112" customWidth="1"/>
    <col min="12549" max="12549" width="0.5546875" style="112" customWidth="1"/>
    <col min="12550" max="12550" width="11.44140625" style="112" customWidth="1"/>
    <col min="12551" max="12551" width="0.5546875" style="112" customWidth="1"/>
    <col min="12552" max="12552" width="17.5546875" style="112" customWidth="1"/>
    <col min="12553" max="12553" width="0.5546875" style="112" customWidth="1"/>
    <col min="12554" max="12554" width="13.44140625" style="112" customWidth="1"/>
    <col min="12555" max="12555" width="0.5546875" style="112" customWidth="1"/>
    <col min="12556" max="12556" width="14.44140625" style="112" customWidth="1"/>
    <col min="12557" max="12800" width="9.44140625" style="112"/>
    <col min="12801" max="12801" width="45.88671875" style="112" customWidth="1"/>
    <col min="12802" max="12802" width="7.88671875" style="112" customWidth="1"/>
    <col min="12803" max="12803" width="1" style="112" customWidth="1"/>
    <col min="12804" max="12804" width="12.44140625" style="112" customWidth="1"/>
    <col min="12805" max="12805" width="0.5546875" style="112" customWidth="1"/>
    <col min="12806" max="12806" width="11.44140625" style="112" customWidth="1"/>
    <col min="12807" max="12807" width="0.5546875" style="112" customWidth="1"/>
    <col min="12808" max="12808" width="17.5546875" style="112" customWidth="1"/>
    <col min="12809" max="12809" width="0.5546875" style="112" customWidth="1"/>
    <col min="12810" max="12810" width="13.44140625" style="112" customWidth="1"/>
    <col min="12811" max="12811" width="0.5546875" style="112" customWidth="1"/>
    <col min="12812" max="12812" width="14.44140625" style="112" customWidth="1"/>
    <col min="12813" max="13056" width="9.44140625" style="112"/>
    <col min="13057" max="13057" width="45.88671875" style="112" customWidth="1"/>
    <col min="13058" max="13058" width="7.88671875" style="112" customWidth="1"/>
    <col min="13059" max="13059" width="1" style="112" customWidth="1"/>
    <col min="13060" max="13060" width="12.44140625" style="112" customWidth="1"/>
    <col min="13061" max="13061" width="0.5546875" style="112" customWidth="1"/>
    <col min="13062" max="13062" width="11.44140625" style="112" customWidth="1"/>
    <col min="13063" max="13063" width="0.5546875" style="112" customWidth="1"/>
    <col min="13064" max="13064" width="17.5546875" style="112" customWidth="1"/>
    <col min="13065" max="13065" width="0.5546875" style="112" customWidth="1"/>
    <col min="13066" max="13066" width="13.44140625" style="112" customWidth="1"/>
    <col min="13067" max="13067" width="0.5546875" style="112" customWidth="1"/>
    <col min="13068" max="13068" width="14.44140625" style="112" customWidth="1"/>
    <col min="13069" max="13312" width="9.44140625" style="112"/>
    <col min="13313" max="13313" width="45.88671875" style="112" customWidth="1"/>
    <col min="13314" max="13314" width="7.88671875" style="112" customWidth="1"/>
    <col min="13315" max="13315" width="1" style="112" customWidth="1"/>
    <col min="13316" max="13316" width="12.44140625" style="112" customWidth="1"/>
    <col min="13317" max="13317" width="0.5546875" style="112" customWidth="1"/>
    <col min="13318" max="13318" width="11.44140625" style="112" customWidth="1"/>
    <col min="13319" max="13319" width="0.5546875" style="112" customWidth="1"/>
    <col min="13320" max="13320" width="17.5546875" style="112" customWidth="1"/>
    <col min="13321" max="13321" width="0.5546875" style="112" customWidth="1"/>
    <col min="13322" max="13322" width="13.44140625" style="112" customWidth="1"/>
    <col min="13323" max="13323" width="0.5546875" style="112" customWidth="1"/>
    <col min="13324" max="13324" width="14.44140625" style="112" customWidth="1"/>
    <col min="13325" max="13568" width="9.44140625" style="112"/>
    <col min="13569" max="13569" width="45.88671875" style="112" customWidth="1"/>
    <col min="13570" max="13570" width="7.88671875" style="112" customWidth="1"/>
    <col min="13571" max="13571" width="1" style="112" customWidth="1"/>
    <col min="13572" max="13572" width="12.44140625" style="112" customWidth="1"/>
    <col min="13573" max="13573" width="0.5546875" style="112" customWidth="1"/>
    <col min="13574" max="13574" width="11.44140625" style="112" customWidth="1"/>
    <col min="13575" max="13575" width="0.5546875" style="112" customWidth="1"/>
    <col min="13576" max="13576" width="17.5546875" style="112" customWidth="1"/>
    <col min="13577" max="13577" width="0.5546875" style="112" customWidth="1"/>
    <col min="13578" max="13578" width="13.44140625" style="112" customWidth="1"/>
    <col min="13579" max="13579" width="0.5546875" style="112" customWidth="1"/>
    <col min="13580" max="13580" width="14.44140625" style="112" customWidth="1"/>
    <col min="13581" max="13824" width="9.44140625" style="112"/>
    <col min="13825" max="13825" width="45.88671875" style="112" customWidth="1"/>
    <col min="13826" max="13826" width="7.88671875" style="112" customWidth="1"/>
    <col min="13827" max="13827" width="1" style="112" customWidth="1"/>
    <col min="13828" max="13828" width="12.44140625" style="112" customWidth="1"/>
    <col min="13829" max="13829" width="0.5546875" style="112" customWidth="1"/>
    <col min="13830" max="13830" width="11.44140625" style="112" customWidth="1"/>
    <col min="13831" max="13831" width="0.5546875" style="112" customWidth="1"/>
    <col min="13832" max="13832" width="17.5546875" style="112" customWidth="1"/>
    <col min="13833" max="13833" width="0.5546875" style="112" customWidth="1"/>
    <col min="13834" max="13834" width="13.44140625" style="112" customWidth="1"/>
    <col min="13835" max="13835" width="0.5546875" style="112" customWidth="1"/>
    <col min="13836" max="13836" width="14.44140625" style="112" customWidth="1"/>
    <col min="13837" max="14080" width="9.44140625" style="112"/>
    <col min="14081" max="14081" width="45.88671875" style="112" customWidth="1"/>
    <col min="14082" max="14082" width="7.88671875" style="112" customWidth="1"/>
    <col min="14083" max="14083" width="1" style="112" customWidth="1"/>
    <col min="14084" max="14084" width="12.44140625" style="112" customWidth="1"/>
    <col min="14085" max="14085" width="0.5546875" style="112" customWidth="1"/>
    <col min="14086" max="14086" width="11.44140625" style="112" customWidth="1"/>
    <col min="14087" max="14087" width="0.5546875" style="112" customWidth="1"/>
    <col min="14088" max="14088" width="17.5546875" style="112" customWidth="1"/>
    <col min="14089" max="14089" width="0.5546875" style="112" customWidth="1"/>
    <col min="14090" max="14090" width="13.44140625" style="112" customWidth="1"/>
    <col min="14091" max="14091" width="0.5546875" style="112" customWidth="1"/>
    <col min="14092" max="14092" width="14.44140625" style="112" customWidth="1"/>
    <col min="14093" max="14336" width="9.44140625" style="112"/>
    <col min="14337" max="14337" width="45.88671875" style="112" customWidth="1"/>
    <col min="14338" max="14338" width="7.88671875" style="112" customWidth="1"/>
    <col min="14339" max="14339" width="1" style="112" customWidth="1"/>
    <col min="14340" max="14340" width="12.44140625" style="112" customWidth="1"/>
    <col min="14341" max="14341" width="0.5546875" style="112" customWidth="1"/>
    <col min="14342" max="14342" width="11.44140625" style="112" customWidth="1"/>
    <col min="14343" max="14343" width="0.5546875" style="112" customWidth="1"/>
    <col min="14344" max="14344" width="17.5546875" style="112" customWidth="1"/>
    <col min="14345" max="14345" width="0.5546875" style="112" customWidth="1"/>
    <col min="14346" max="14346" width="13.44140625" style="112" customWidth="1"/>
    <col min="14347" max="14347" width="0.5546875" style="112" customWidth="1"/>
    <col min="14348" max="14348" width="14.44140625" style="112" customWidth="1"/>
    <col min="14349" max="14592" width="9.44140625" style="112"/>
    <col min="14593" max="14593" width="45.88671875" style="112" customWidth="1"/>
    <col min="14594" max="14594" width="7.88671875" style="112" customWidth="1"/>
    <col min="14595" max="14595" width="1" style="112" customWidth="1"/>
    <col min="14596" max="14596" width="12.44140625" style="112" customWidth="1"/>
    <col min="14597" max="14597" width="0.5546875" style="112" customWidth="1"/>
    <col min="14598" max="14598" width="11.44140625" style="112" customWidth="1"/>
    <col min="14599" max="14599" width="0.5546875" style="112" customWidth="1"/>
    <col min="14600" max="14600" width="17.5546875" style="112" customWidth="1"/>
    <col min="14601" max="14601" width="0.5546875" style="112" customWidth="1"/>
    <col min="14602" max="14602" width="13.44140625" style="112" customWidth="1"/>
    <col min="14603" max="14603" width="0.5546875" style="112" customWidth="1"/>
    <col min="14604" max="14604" width="14.44140625" style="112" customWidth="1"/>
    <col min="14605" max="14848" width="9.44140625" style="112"/>
    <col min="14849" max="14849" width="45.88671875" style="112" customWidth="1"/>
    <col min="14850" max="14850" width="7.88671875" style="112" customWidth="1"/>
    <col min="14851" max="14851" width="1" style="112" customWidth="1"/>
    <col min="14852" max="14852" width="12.44140625" style="112" customWidth="1"/>
    <col min="14853" max="14853" width="0.5546875" style="112" customWidth="1"/>
    <col min="14854" max="14854" width="11.44140625" style="112" customWidth="1"/>
    <col min="14855" max="14855" width="0.5546875" style="112" customWidth="1"/>
    <col min="14856" max="14856" width="17.5546875" style="112" customWidth="1"/>
    <col min="14857" max="14857" width="0.5546875" style="112" customWidth="1"/>
    <col min="14858" max="14858" width="13.44140625" style="112" customWidth="1"/>
    <col min="14859" max="14859" width="0.5546875" style="112" customWidth="1"/>
    <col min="14860" max="14860" width="14.44140625" style="112" customWidth="1"/>
    <col min="14861" max="15104" width="9.44140625" style="112"/>
    <col min="15105" max="15105" width="45.88671875" style="112" customWidth="1"/>
    <col min="15106" max="15106" width="7.88671875" style="112" customWidth="1"/>
    <col min="15107" max="15107" width="1" style="112" customWidth="1"/>
    <col min="15108" max="15108" width="12.44140625" style="112" customWidth="1"/>
    <col min="15109" max="15109" width="0.5546875" style="112" customWidth="1"/>
    <col min="15110" max="15110" width="11.44140625" style="112" customWidth="1"/>
    <col min="15111" max="15111" width="0.5546875" style="112" customWidth="1"/>
    <col min="15112" max="15112" width="17.5546875" style="112" customWidth="1"/>
    <col min="15113" max="15113" width="0.5546875" style="112" customWidth="1"/>
    <col min="15114" max="15114" width="13.44140625" style="112" customWidth="1"/>
    <col min="15115" max="15115" width="0.5546875" style="112" customWidth="1"/>
    <col min="15116" max="15116" width="14.44140625" style="112" customWidth="1"/>
    <col min="15117" max="15360" width="9.44140625" style="112"/>
    <col min="15361" max="15361" width="45.88671875" style="112" customWidth="1"/>
    <col min="15362" max="15362" width="7.88671875" style="112" customWidth="1"/>
    <col min="15363" max="15363" width="1" style="112" customWidth="1"/>
    <col min="15364" max="15364" width="12.44140625" style="112" customWidth="1"/>
    <col min="15365" max="15365" width="0.5546875" style="112" customWidth="1"/>
    <col min="15366" max="15366" width="11.44140625" style="112" customWidth="1"/>
    <col min="15367" max="15367" width="0.5546875" style="112" customWidth="1"/>
    <col min="15368" max="15368" width="17.5546875" style="112" customWidth="1"/>
    <col min="15369" max="15369" width="0.5546875" style="112" customWidth="1"/>
    <col min="15370" max="15370" width="13.44140625" style="112" customWidth="1"/>
    <col min="15371" max="15371" width="0.5546875" style="112" customWidth="1"/>
    <col min="15372" max="15372" width="14.44140625" style="112" customWidth="1"/>
    <col min="15373" max="15616" width="9.44140625" style="112"/>
    <col min="15617" max="15617" width="45.88671875" style="112" customWidth="1"/>
    <col min="15618" max="15618" width="7.88671875" style="112" customWidth="1"/>
    <col min="15619" max="15619" width="1" style="112" customWidth="1"/>
    <col min="15620" max="15620" width="12.44140625" style="112" customWidth="1"/>
    <col min="15621" max="15621" width="0.5546875" style="112" customWidth="1"/>
    <col min="15622" max="15622" width="11.44140625" style="112" customWidth="1"/>
    <col min="15623" max="15623" width="0.5546875" style="112" customWidth="1"/>
    <col min="15624" max="15624" width="17.5546875" style="112" customWidth="1"/>
    <col min="15625" max="15625" width="0.5546875" style="112" customWidth="1"/>
    <col min="15626" max="15626" width="13.44140625" style="112" customWidth="1"/>
    <col min="15627" max="15627" width="0.5546875" style="112" customWidth="1"/>
    <col min="15628" max="15628" width="14.44140625" style="112" customWidth="1"/>
    <col min="15629" max="15872" width="9.44140625" style="112"/>
    <col min="15873" max="15873" width="45.88671875" style="112" customWidth="1"/>
    <col min="15874" max="15874" width="7.88671875" style="112" customWidth="1"/>
    <col min="15875" max="15875" width="1" style="112" customWidth="1"/>
    <col min="15876" max="15876" width="12.44140625" style="112" customWidth="1"/>
    <col min="15877" max="15877" width="0.5546875" style="112" customWidth="1"/>
    <col min="15878" max="15878" width="11.44140625" style="112" customWidth="1"/>
    <col min="15879" max="15879" width="0.5546875" style="112" customWidth="1"/>
    <col min="15880" max="15880" width="17.5546875" style="112" customWidth="1"/>
    <col min="15881" max="15881" width="0.5546875" style="112" customWidth="1"/>
    <col min="15882" max="15882" width="13.44140625" style="112" customWidth="1"/>
    <col min="15883" max="15883" width="0.5546875" style="112" customWidth="1"/>
    <col min="15884" max="15884" width="14.44140625" style="112" customWidth="1"/>
    <col min="15885" max="16128" width="9.44140625" style="112"/>
    <col min="16129" max="16129" width="45.88671875" style="112" customWidth="1"/>
    <col min="16130" max="16130" width="7.88671875" style="112" customWidth="1"/>
    <col min="16131" max="16131" width="1" style="112" customWidth="1"/>
    <col min="16132" max="16132" width="12.44140625" style="112" customWidth="1"/>
    <col min="16133" max="16133" width="0.5546875" style="112" customWidth="1"/>
    <col min="16134" max="16134" width="11.44140625" style="112" customWidth="1"/>
    <col min="16135" max="16135" width="0.5546875" style="112" customWidth="1"/>
    <col min="16136" max="16136" width="17.5546875" style="112" customWidth="1"/>
    <col min="16137" max="16137" width="0.5546875" style="112" customWidth="1"/>
    <col min="16138" max="16138" width="13.44140625" style="112" customWidth="1"/>
    <col min="16139" max="16139" width="0.5546875" style="112" customWidth="1"/>
    <col min="16140" max="16140" width="14.44140625" style="112" customWidth="1"/>
    <col min="16141" max="16384" width="9.44140625" style="112"/>
  </cols>
  <sheetData>
    <row r="1" spans="1:12" ht="20.100000000000001" customHeight="1">
      <c r="A1" s="196" t="s">
        <v>0</v>
      </c>
    </row>
    <row r="2" spans="1:12" ht="20.100000000000001" customHeight="1">
      <c r="A2" s="197" t="s">
        <v>157</v>
      </c>
    </row>
    <row r="3" spans="1:12" ht="20.100000000000001" customHeight="1">
      <c r="A3" s="198" t="str">
        <f>'6'!A3</f>
        <v>สำหรับรอบระยะเวลาสามเดือนสิ้นสุดวันที่ 31 มีนาคม พ.ศ. 2567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</row>
    <row r="4" spans="1:12" ht="20.100000000000001" customHeight="1">
      <c r="A4" s="197"/>
    </row>
    <row r="5" spans="1:12" s="205" customFormat="1" ht="20.100000000000001" customHeight="1">
      <c r="A5" s="197"/>
      <c r="B5" s="197"/>
      <c r="C5" s="222"/>
      <c r="D5" s="237" t="s">
        <v>1</v>
      </c>
      <c r="E5" s="237"/>
      <c r="F5" s="237"/>
      <c r="G5" s="237"/>
      <c r="H5" s="237"/>
      <c r="I5" s="237"/>
      <c r="J5" s="237"/>
      <c r="K5" s="237"/>
      <c r="L5" s="237"/>
    </row>
    <row r="6" spans="1:12" s="205" customFormat="1" ht="20.100000000000001" customHeight="1">
      <c r="A6" s="206"/>
      <c r="B6" s="206"/>
      <c r="C6" s="213"/>
      <c r="D6" s="235" t="s">
        <v>77</v>
      </c>
      <c r="E6" s="235"/>
      <c r="F6" s="235"/>
      <c r="G6" s="235"/>
      <c r="H6" s="235"/>
      <c r="I6" s="235"/>
      <c r="J6" s="235"/>
      <c r="K6" s="235"/>
      <c r="L6" s="235"/>
    </row>
    <row r="7" spans="1:12" s="205" customFormat="1" ht="20.100000000000001" customHeight="1">
      <c r="A7" s="206"/>
      <c r="B7" s="206"/>
      <c r="C7" s="206"/>
      <c r="D7" s="206"/>
      <c r="E7" s="206"/>
      <c r="F7" s="206"/>
      <c r="G7" s="206"/>
      <c r="H7" s="235" t="s">
        <v>146</v>
      </c>
      <c r="I7" s="235"/>
      <c r="J7" s="235"/>
      <c r="K7" s="206"/>
      <c r="L7" s="206"/>
    </row>
    <row r="8" spans="1:12" s="206" customFormat="1" ht="20.100000000000001" customHeight="1">
      <c r="D8" s="207" t="s">
        <v>63</v>
      </c>
      <c r="E8" s="208"/>
      <c r="F8" s="207" t="s">
        <v>91</v>
      </c>
      <c r="G8" s="209"/>
      <c r="H8" s="209" t="s">
        <v>180</v>
      </c>
      <c r="I8" s="209"/>
      <c r="J8" s="209"/>
      <c r="K8" s="209"/>
      <c r="L8" s="209" t="s">
        <v>48</v>
      </c>
    </row>
    <row r="9" spans="1:12" s="206" customFormat="1" ht="20.100000000000001" customHeight="1">
      <c r="D9" s="204" t="s">
        <v>64</v>
      </c>
      <c r="E9" s="208"/>
      <c r="F9" s="204" t="s">
        <v>93</v>
      </c>
      <c r="G9" s="209"/>
      <c r="H9" s="210" t="s">
        <v>45</v>
      </c>
      <c r="I9" s="209"/>
      <c r="J9" s="210" t="s">
        <v>94</v>
      </c>
      <c r="K9" s="209"/>
      <c r="L9" s="210" t="s">
        <v>67</v>
      </c>
    </row>
    <row r="10" spans="1:12" s="214" customFormat="1" ht="8.25" customHeight="1">
      <c r="A10" s="205"/>
      <c r="B10" s="206"/>
    </row>
    <row r="11" spans="1:12" s="213" customFormat="1" ht="20.100000000000001" customHeight="1">
      <c r="A11" s="197" t="s">
        <v>158</v>
      </c>
      <c r="B11" s="197"/>
      <c r="D11" s="137">
        <v>781629</v>
      </c>
      <c r="E11" s="137"/>
      <c r="F11" s="137">
        <v>906215</v>
      </c>
      <c r="G11" s="137"/>
      <c r="H11" s="137">
        <v>10659</v>
      </c>
      <c r="I11" s="137"/>
      <c r="J11" s="137">
        <v>-303502</v>
      </c>
      <c r="K11" s="137"/>
      <c r="L11" s="137">
        <f>SUM(D11:J11)</f>
        <v>1395001</v>
      </c>
    </row>
    <row r="12" spans="1:12" s="214" customFormat="1" ht="8.25" customHeight="1">
      <c r="A12" s="205"/>
      <c r="B12" s="223"/>
    </row>
    <row r="13" spans="1:12" s="214" customFormat="1" ht="20.100000000000001" customHeight="1">
      <c r="A13" s="213" t="s">
        <v>135</v>
      </c>
      <c r="B13" s="223"/>
      <c r="D13" s="216"/>
      <c r="E13" s="216"/>
      <c r="F13" s="216"/>
      <c r="G13" s="216"/>
      <c r="H13" s="216"/>
      <c r="I13" s="216"/>
      <c r="J13" s="216"/>
      <c r="K13" s="216"/>
      <c r="L13" s="216"/>
    </row>
    <row r="14" spans="1:12" s="205" customFormat="1" ht="20.100000000000001" customHeight="1">
      <c r="A14" s="205" t="s">
        <v>137</v>
      </c>
      <c r="D14" s="215">
        <v>0</v>
      </c>
      <c r="E14" s="216"/>
      <c r="F14" s="215">
        <v>0</v>
      </c>
      <c r="G14" s="216"/>
      <c r="H14" s="215">
        <v>0</v>
      </c>
      <c r="I14" s="178"/>
      <c r="J14" s="215">
        <f>'5 (3M)'!J42</f>
        <v>588</v>
      </c>
      <c r="K14" s="216"/>
      <c r="L14" s="219">
        <f>SUM(D14:J14)</f>
        <v>588</v>
      </c>
    </row>
    <row r="15" spans="1:12" s="206" customFormat="1" ht="8.25" customHeight="1"/>
    <row r="16" spans="1:12" s="205" customFormat="1" ht="20.100000000000001" customHeight="1" thickBot="1">
      <c r="A16" s="211" t="s">
        <v>154</v>
      </c>
      <c r="B16" s="211"/>
      <c r="D16" s="220">
        <f>SUM(D11:D14)</f>
        <v>781629</v>
      </c>
      <c r="E16" s="212"/>
      <c r="F16" s="220">
        <f>SUM(F11:F14)</f>
        <v>906215</v>
      </c>
      <c r="G16" s="212"/>
      <c r="H16" s="220">
        <f>SUM(H11:H14)</f>
        <v>10659</v>
      </c>
      <c r="I16" s="137"/>
      <c r="J16" s="220">
        <f>SUM(J11:J14)</f>
        <v>-302914</v>
      </c>
      <c r="K16" s="212"/>
      <c r="L16" s="220">
        <f>SUM(L11:L14)</f>
        <v>1395589</v>
      </c>
    </row>
    <row r="17" spans="1:12" s="213" customFormat="1" ht="20.100000000000001" customHeight="1" thickTop="1">
      <c r="A17" s="224"/>
      <c r="B17" s="197"/>
    </row>
    <row r="18" spans="1:12" s="213" customFormat="1" ht="20.100000000000001" customHeight="1">
      <c r="A18" s="197" t="s">
        <v>155</v>
      </c>
      <c r="B18" s="197"/>
      <c r="D18" s="137">
        <v>781629</v>
      </c>
      <c r="E18" s="137"/>
      <c r="F18" s="137">
        <v>906215</v>
      </c>
      <c r="G18" s="137"/>
      <c r="H18" s="137">
        <v>10659</v>
      </c>
      <c r="I18" s="137"/>
      <c r="J18" s="137">
        <v>-303724</v>
      </c>
      <c r="K18" s="137"/>
      <c r="L18" s="137">
        <f>SUM(D18:J18)</f>
        <v>1394779</v>
      </c>
    </row>
    <row r="19" spans="1:12" s="214" customFormat="1" ht="8.25" customHeight="1">
      <c r="A19" s="205"/>
      <c r="B19" s="223"/>
    </row>
    <row r="20" spans="1:12" s="214" customFormat="1" ht="20.100000000000001" customHeight="1">
      <c r="A20" s="213" t="s">
        <v>135</v>
      </c>
      <c r="B20" s="223"/>
      <c r="D20" s="216"/>
      <c r="E20" s="216"/>
      <c r="F20" s="216"/>
      <c r="G20" s="216"/>
      <c r="H20" s="216"/>
      <c r="I20" s="216"/>
      <c r="J20" s="216"/>
      <c r="K20" s="216"/>
      <c r="L20" s="216"/>
    </row>
    <row r="21" spans="1:12" s="205" customFormat="1" ht="20.100000000000001" customHeight="1">
      <c r="A21" s="205" t="s">
        <v>136</v>
      </c>
      <c r="D21" s="215">
        <v>0</v>
      </c>
      <c r="E21" s="216"/>
      <c r="F21" s="215">
        <v>0</v>
      </c>
      <c r="G21" s="216"/>
      <c r="H21" s="215">
        <v>0</v>
      </c>
      <c r="I21" s="178"/>
      <c r="J21" s="215">
        <f>'5 (3M)'!H42</f>
        <v>-760</v>
      </c>
      <c r="K21" s="216"/>
      <c r="L21" s="219">
        <f>SUM(D21:J21)</f>
        <v>-760</v>
      </c>
    </row>
    <row r="22" spans="1:12" s="206" customFormat="1" ht="8.25" customHeight="1"/>
    <row r="23" spans="1:12" s="205" customFormat="1" ht="20.100000000000001" customHeight="1" thickBot="1">
      <c r="A23" s="211" t="s">
        <v>156</v>
      </c>
      <c r="B23" s="211"/>
      <c r="D23" s="220">
        <f>SUM(D18:D21)</f>
        <v>781629</v>
      </c>
      <c r="E23" s="212"/>
      <c r="F23" s="220">
        <f>SUM(F18:F21)</f>
        <v>906215</v>
      </c>
      <c r="G23" s="212"/>
      <c r="H23" s="220">
        <f>SUM(H18:H21)</f>
        <v>10659</v>
      </c>
      <c r="I23" s="137"/>
      <c r="J23" s="220">
        <f>SUM(J18:J21)</f>
        <v>-304484</v>
      </c>
      <c r="K23" s="212"/>
      <c r="L23" s="220">
        <f>SUM(L18:L21)</f>
        <v>1394019</v>
      </c>
    </row>
    <row r="24" spans="1:12" s="213" customFormat="1" ht="20.100000000000001" customHeight="1" thickTop="1">
      <c r="A24" s="224"/>
      <c r="B24" s="197"/>
    </row>
    <row r="25" spans="1:12" s="213" customFormat="1" ht="20.100000000000001" customHeight="1">
      <c r="A25" s="224"/>
      <c r="B25" s="197"/>
    </row>
    <row r="26" spans="1:12" s="213" customFormat="1" ht="20.100000000000001" customHeight="1">
      <c r="A26" s="224"/>
      <c r="B26" s="197"/>
    </row>
    <row r="27" spans="1:12" s="213" customFormat="1" ht="20.100000000000001" customHeight="1">
      <c r="A27" s="224"/>
      <c r="B27" s="197"/>
    </row>
    <row r="28" spans="1:12" s="213" customFormat="1" ht="20.100000000000001" customHeight="1">
      <c r="A28" s="224"/>
      <c r="B28" s="197"/>
      <c r="D28" s="216"/>
      <c r="E28" s="216"/>
      <c r="F28" s="216"/>
      <c r="G28" s="216"/>
      <c r="H28" s="178"/>
      <c r="I28" s="178"/>
      <c r="J28" s="178"/>
      <c r="K28" s="216"/>
      <c r="L28" s="178"/>
    </row>
    <row r="29" spans="1:12" s="213" customFormat="1" ht="20.100000000000001" customHeight="1">
      <c r="A29" s="224"/>
      <c r="B29" s="197"/>
      <c r="D29" s="216"/>
      <c r="E29" s="216"/>
      <c r="F29" s="216"/>
      <c r="G29" s="216"/>
      <c r="H29" s="178"/>
      <c r="I29" s="178"/>
      <c r="J29" s="178"/>
      <c r="K29" s="216"/>
      <c r="L29" s="225"/>
    </row>
    <row r="30" spans="1:12" s="213" customFormat="1" ht="19.5" customHeight="1">
      <c r="A30" s="224"/>
      <c r="B30" s="197"/>
      <c r="D30" s="216"/>
      <c r="E30" s="216"/>
      <c r="F30" s="216"/>
      <c r="G30" s="216"/>
      <c r="H30" s="178"/>
      <c r="I30" s="178"/>
      <c r="J30" s="178"/>
      <c r="K30" s="216"/>
      <c r="L30" s="225"/>
    </row>
    <row r="31" spans="1:12" s="205" customFormat="1" ht="22.35" customHeight="1">
      <c r="A31" s="199" t="str">
        <f>'6'!A30:C30</f>
        <v>หมายเหตุประกอบข้อมูลทางการเงินระหว่างกาลเป็นส่วนหนึ่งของข้อมูลทางการเงินระหว่างกาลนี้</v>
      </c>
      <c r="B31" s="199"/>
      <c r="C31" s="199"/>
      <c r="D31" s="199"/>
      <c r="E31" s="199"/>
      <c r="F31" s="199"/>
      <c r="G31" s="221"/>
      <c r="H31" s="221"/>
      <c r="I31" s="221"/>
      <c r="J31" s="221"/>
      <c r="K31" s="221"/>
      <c r="L31" s="221"/>
    </row>
  </sheetData>
  <mergeCells count="3">
    <mergeCell ref="D5:L5"/>
    <mergeCell ref="D6:L6"/>
    <mergeCell ref="H7:J7"/>
  </mergeCells>
  <pageMargins left="1.2" right="1.2" top="0.5" bottom="0.6" header="0.49" footer="0.4"/>
  <pageSetup paperSize="9" scale="95" firstPageNumber="7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CEA67-7FEA-420C-AF2A-8FD494A65662}">
  <dimension ref="A1:K104"/>
  <sheetViews>
    <sheetView topLeftCell="A89" zoomScaleNormal="100" zoomScaleSheetLayoutView="90" workbookViewId="0">
      <selection activeCell="B100" sqref="B100"/>
    </sheetView>
  </sheetViews>
  <sheetFormatPr defaultColWidth="9.44140625" defaultRowHeight="19.5" customHeight="1"/>
  <cols>
    <col min="1" max="1" width="2" style="112" customWidth="1"/>
    <col min="2" max="2" width="35.44140625" style="112" customWidth="1"/>
    <col min="3" max="3" width="7.5546875" style="112" customWidth="1"/>
    <col min="4" max="4" width="0.5546875" style="112" customWidth="1"/>
    <col min="5" max="5" width="14.5546875" style="112" customWidth="1"/>
    <col min="6" max="6" width="0.5546875" style="112" customWidth="1"/>
    <col min="7" max="7" width="14.5546875" style="112" customWidth="1"/>
    <col min="8" max="8" width="0.5546875" style="112" customWidth="1"/>
    <col min="9" max="9" width="14.5546875" style="112" customWidth="1"/>
    <col min="10" max="10" width="0.5546875" style="112" customWidth="1"/>
    <col min="11" max="11" width="14.5546875" style="112" customWidth="1"/>
    <col min="12" max="256" width="9.44140625" style="112"/>
    <col min="257" max="257" width="2" style="112" customWidth="1"/>
    <col min="258" max="258" width="34.44140625" style="112" customWidth="1"/>
    <col min="259" max="259" width="7.5546875" style="112" customWidth="1"/>
    <col min="260" max="260" width="0.5546875" style="112" customWidth="1"/>
    <col min="261" max="261" width="14.5546875" style="112" customWidth="1"/>
    <col min="262" max="262" width="0.5546875" style="112" customWidth="1"/>
    <col min="263" max="263" width="14.5546875" style="112" customWidth="1"/>
    <col min="264" max="264" width="0.5546875" style="112" customWidth="1"/>
    <col min="265" max="265" width="14.5546875" style="112" customWidth="1"/>
    <col min="266" max="266" width="0.5546875" style="112" customWidth="1"/>
    <col min="267" max="267" width="14.5546875" style="112" customWidth="1"/>
    <col min="268" max="512" width="9.44140625" style="112"/>
    <col min="513" max="513" width="2" style="112" customWidth="1"/>
    <col min="514" max="514" width="34.44140625" style="112" customWidth="1"/>
    <col min="515" max="515" width="7.5546875" style="112" customWidth="1"/>
    <col min="516" max="516" width="0.5546875" style="112" customWidth="1"/>
    <col min="517" max="517" width="14.5546875" style="112" customWidth="1"/>
    <col min="518" max="518" width="0.5546875" style="112" customWidth="1"/>
    <col min="519" max="519" width="14.5546875" style="112" customWidth="1"/>
    <col min="520" max="520" width="0.5546875" style="112" customWidth="1"/>
    <col min="521" max="521" width="14.5546875" style="112" customWidth="1"/>
    <col min="522" max="522" width="0.5546875" style="112" customWidth="1"/>
    <col min="523" max="523" width="14.5546875" style="112" customWidth="1"/>
    <col min="524" max="768" width="9.44140625" style="112"/>
    <col min="769" max="769" width="2" style="112" customWidth="1"/>
    <col min="770" max="770" width="34.44140625" style="112" customWidth="1"/>
    <col min="771" max="771" width="7.5546875" style="112" customWidth="1"/>
    <col min="772" max="772" width="0.5546875" style="112" customWidth="1"/>
    <col min="773" max="773" width="14.5546875" style="112" customWidth="1"/>
    <col min="774" max="774" width="0.5546875" style="112" customWidth="1"/>
    <col min="775" max="775" width="14.5546875" style="112" customWidth="1"/>
    <col min="776" max="776" width="0.5546875" style="112" customWidth="1"/>
    <col min="777" max="777" width="14.5546875" style="112" customWidth="1"/>
    <col min="778" max="778" width="0.5546875" style="112" customWidth="1"/>
    <col min="779" max="779" width="14.5546875" style="112" customWidth="1"/>
    <col min="780" max="1024" width="9.44140625" style="112"/>
    <col min="1025" max="1025" width="2" style="112" customWidth="1"/>
    <col min="1026" max="1026" width="34.44140625" style="112" customWidth="1"/>
    <col min="1027" max="1027" width="7.5546875" style="112" customWidth="1"/>
    <col min="1028" max="1028" width="0.5546875" style="112" customWidth="1"/>
    <col min="1029" max="1029" width="14.5546875" style="112" customWidth="1"/>
    <col min="1030" max="1030" width="0.5546875" style="112" customWidth="1"/>
    <col min="1031" max="1031" width="14.5546875" style="112" customWidth="1"/>
    <col min="1032" max="1032" width="0.5546875" style="112" customWidth="1"/>
    <col min="1033" max="1033" width="14.5546875" style="112" customWidth="1"/>
    <col min="1034" max="1034" width="0.5546875" style="112" customWidth="1"/>
    <col min="1035" max="1035" width="14.5546875" style="112" customWidth="1"/>
    <col min="1036" max="1280" width="9.44140625" style="112"/>
    <col min="1281" max="1281" width="2" style="112" customWidth="1"/>
    <col min="1282" max="1282" width="34.44140625" style="112" customWidth="1"/>
    <col min="1283" max="1283" width="7.5546875" style="112" customWidth="1"/>
    <col min="1284" max="1284" width="0.5546875" style="112" customWidth="1"/>
    <col min="1285" max="1285" width="14.5546875" style="112" customWidth="1"/>
    <col min="1286" max="1286" width="0.5546875" style="112" customWidth="1"/>
    <col min="1287" max="1287" width="14.5546875" style="112" customWidth="1"/>
    <col min="1288" max="1288" width="0.5546875" style="112" customWidth="1"/>
    <col min="1289" max="1289" width="14.5546875" style="112" customWidth="1"/>
    <col min="1290" max="1290" width="0.5546875" style="112" customWidth="1"/>
    <col min="1291" max="1291" width="14.5546875" style="112" customWidth="1"/>
    <col min="1292" max="1536" width="9.44140625" style="112"/>
    <col min="1537" max="1537" width="2" style="112" customWidth="1"/>
    <col min="1538" max="1538" width="34.44140625" style="112" customWidth="1"/>
    <col min="1539" max="1539" width="7.5546875" style="112" customWidth="1"/>
    <col min="1540" max="1540" width="0.5546875" style="112" customWidth="1"/>
    <col min="1541" max="1541" width="14.5546875" style="112" customWidth="1"/>
    <col min="1542" max="1542" width="0.5546875" style="112" customWidth="1"/>
    <col min="1543" max="1543" width="14.5546875" style="112" customWidth="1"/>
    <col min="1544" max="1544" width="0.5546875" style="112" customWidth="1"/>
    <col min="1545" max="1545" width="14.5546875" style="112" customWidth="1"/>
    <col min="1546" max="1546" width="0.5546875" style="112" customWidth="1"/>
    <col min="1547" max="1547" width="14.5546875" style="112" customWidth="1"/>
    <col min="1548" max="1792" width="9.44140625" style="112"/>
    <col min="1793" max="1793" width="2" style="112" customWidth="1"/>
    <col min="1794" max="1794" width="34.44140625" style="112" customWidth="1"/>
    <col min="1795" max="1795" width="7.5546875" style="112" customWidth="1"/>
    <col min="1796" max="1796" width="0.5546875" style="112" customWidth="1"/>
    <col min="1797" max="1797" width="14.5546875" style="112" customWidth="1"/>
    <col min="1798" max="1798" width="0.5546875" style="112" customWidth="1"/>
    <col min="1799" max="1799" width="14.5546875" style="112" customWidth="1"/>
    <col min="1800" max="1800" width="0.5546875" style="112" customWidth="1"/>
    <col min="1801" max="1801" width="14.5546875" style="112" customWidth="1"/>
    <col min="1802" max="1802" width="0.5546875" style="112" customWidth="1"/>
    <col min="1803" max="1803" width="14.5546875" style="112" customWidth="1"/>
    <col min="1804" max="2048" width="9.44140625" style="112"/>
    <col min="2049" max="2049" width="2" style="112" customWidth="1"/>
    <col min="2050" max="2050" width="34.44140625" style="112" customWidth="1"/>
    <col min="2051" max="2051" width="7.5546875" style="112" customWidth="1"/>
    <col min="2052" max="2052" width="0.5546875" style="112" customWidth="1"/>
    <col min="2053" max="2053" width="14.5546875" style="112" customWidth="1"/>
    <col min="2054" max="2054" width="0.5546875" style="112" customWidth="1"/>
    <col min="2055" max="2055" width="14.5546875" style="112" customWidth="1"/>
    <col min="2056" max="2056" width="0.5546875" style="112" customWidth="1"/>
    <col min="2057" max="2057" width="14.5546875" style="112" customWidth="1"/>
    <col min="2058" max="2058" width="0.5546875" style="112" customWidth="1"/>
    <col min="2059" max="2059" width="14.5546875" style="112" customWidth="1"/>
    <col min="2060" max="2304" width="9.44140625" style="112"/>
    <col min="2305" max="2305" width="2" style="112" customWidth="1"/>
    <col min="2306" max="2306" width="34.44140625" style="112" customWidth="1"/>
    <col min="2307" max="2307" width="7.5546875" style="112" customWidth="1"/>
    <col min="2308" max="2308" width="0.5546875" style="112" customWidth="1"/>
    <col min="2309" max="2309" width="14.5546875" style="112" customWidth="1"/>
    <col min="2310" max="2310" width="0.5546875" style="112" customWidth="1"/>
    <col min="2311" max="2311" width="14.5546875" style="112" customWidth="1"/>
    <col min="2312" max="2312" width="0.5546875" style="112" customWidth="1"/>
    <col min="2313" max="2313" width="14.5546875" style="112" customWidth="1"/>
    <col min="2314" max="2314" width="0.5546875" style="112" customWidth="1"/>
    <col min="2315" max="2315" width="14.5546875" style="112" customWidth="1"/>
    <col min="2316" max="2560" width="9.44140625" style="112"/>
    <col min="2561" max="2561" width="2" style="112" customWidth="1"/>
    <col min="2562" max="2562" width="34.44140625" style="112" customWidth="1"/>
    <col min="2563" max="2563" width="7.5546875" style="112" customWidth="1"/>
    <col min="2564" max="2564" width="0.5546875" style="112" customWidth="1"/>
    <col min="2565" max="2565" width="14.5546875" style="112" customWidth="1"/>
    <col min="2566" max="2566" width="0.5546875" style="112" customWidth="1"/>
    <col min="2567" max="2567" width="14.5546875" style="112" customWidth="1"/>
    <col min="2568" max="2568" width="0.5546875" style="112" customWidth="1"/>
    <col min="2569" max="2569" width="14.5546875" style="112" customWidth="1"/>
    <col min="2570" max="2570" width="0.5546875" style="112" customWidth="1"/>
    <col min="2571" max="2571" width="14.5546875" style="112" customWidth="1"/>
    <col min="2572" max="2816" width="9.44140625" style="112"/>
    <col min="2817" max="2817" width="2" style="112" customWidth="1"/>
    <col min="2818" max="2818" width="34.44140625" style="112" customWidth="1"/>
    <col min="2819" max="2819" width="7.5546875" style="112" customWidth="1"/>
    <col min="2820" max="2820" width="0.5546875" style="112" customWidth="1"/>
    <col min="2821" max="2821" width="14.5546875" style="112" customWidth="1"/>
    <col min="2822" max="2822" width="0.5546875" style="112" customWidth="1"/>
    <col min="2823" max="2823" width="14.5546875" style="112" customWidth="1"/>
    <col min="2824" max="2824" width="0.5546875" style="112" customWidth="1"/>
    <col min="2825" max="2825" width="14.5546875" style="112" customWidth="1"/>
    <col min="2826" max="2826" width="0.5546875" style="112" customWidth="1"/>
    <col min="2827" max="2827" width="14.5546875" style="112" customWidth="1"/>
    <col min="2828" max="3072" width="9.44140625" style="112"/>
    <col min="3073" max="3073" width="2" style="112" customWidth="1"/>
    <col min="3074" max="3074" width="34.44140625" style="112" customWidth="1"/>
    <col min="3075" max="3075" width="7.5546875" style="112" customWidth="1"/>
    <col min="3076" max="3076" width="0.5546875" style="112" customWidth="1"/>
    <col min="3077" max="3077" width="14.5546875" style="112" customWidth="1"/>
    <col min="3078" max="3078" width="0.5546875" style="112" customWidth="1"/>
    <col min="3079" max="3079" width="14.5546875" style="112" customWidth="1"/>
    <col min="3080" max="3080" width="0.5546875" style="112" customWidth="1"/>
    <col min="3081" max="3081" width="14.5546875" style="112" customWidth="1"/>
    <col min="3082" max="3082" width="0.5546875" style="112" customWidth="1"/>
    <col min="3083" max="3083" width="14.5546875" style="112" customWidth="1"/>
    <col min="3084" max="3328" width="9.44140625" style="112"/>
    <col min="3329" max="3329" width="2" style="112" customWidth="1"/>
    <col min="3330" max="3330" width="34.44140625" style="112" customWidth="1"/>
    <col min="3331" max="3331" width="7.5546875" style="112" customWidth="1"/>
    <col min="3332" max="3332" width="0.5546875" style="112" customWidth="1"/>
    <col min="3333" max="3333" width="14.5546875" style="112" customWidth="1"/>
    <col min="3334" max="3334" width="0.5546875" style="112" customWidth="1"/>
    <col min="3335" max="3335" width="14.5546875" style="112" customWidth="1"/>
    <col min="3336" max="3336" width="0.5546875" style="112" customWidth="1"/>
    <col min="3337" max="3337" width="14.5546875" style="112" customWidth="1"/>
    <col min="3338" max="3338" width="0.5546875" style="112" customWidth="1"/>
    <col min="3339" max="3339" width="14.5546875" style="112" customWidth="1"/>
    <col min="3340" max="3584" width="9.44140625" style="112"/>
    <col min="3585" max="3585" width="2" style="112" customWidth="1"/>
    <col min="3586" max="3586" width="34.44140625" style="112" customWidth="1"/>
    <col min="3587" max="3587" width="7.5546875" style="112" customWidth="1"/>
    <col min="3588" max="3588" width="0.5546875" style="112" customWidth="1"/>
    <col min="3589" max="3589" width="14.5546875" style="112" customWidth="1"/>
    <col min="3590" max="3590" width="0.5546875" style="112" customWidth="1"/>
    <col min="3591" max="3591" width="14.5546875" style="112" customWidth="1"/>
    <col min="3592" max="3592" width="0.5546875" style="112" customWidth="1"/>
    <col min="3593" max="3593" width="14.5546875" style="112" customWidth="1"/>
    <col min="3594" max="3594" width="0.5546875" style="112" customWidth="1"/>
    <col min="3595" max="3595" width="14.5546875" style="112" customWidth="1"/>
    <col min="3596" max="3840" width="9.44140625" style="112"/>
    <col min="3841" max="3841" width="2" style="112" customWidth="1"/>
    <col min="3842" max="3842" width="34.44140625" style="112" customWidth="1"/>
    <col min="3843" max="3843" width="7.5546875" style="112" customWidth="1"/>
    <col min="3844" max="3844" width="0.5546875" style="112" customWidth="1"/>
    <col min="3845" max="3845" width="14.5546875" style="112" customWidth="1"/>
    <col min="3846" max="3846" width="0.5546875" style="112" customWidth="1"/>
    <col min="3847" max="3847" width="14.5546875" style="112" customWidth="1"/>
    <col min="3848" max="3848" width="0.5546875" style="112" customWidth="1"/>
    <col min="3849" max="3849" width="14.5546875" style="112" customWidth="1"/>
    <col min="3850" max="3850" width="0.5546875" style="112" customWidth="1"/>
    <col min="3851" max="3851" width="14.5546875" style="112" customWidth="1"/>
    <col min="3852" max="4096" width="9.44140625" style="112"/>
    <col min="4097" max="4097" width="2" style="112" customWidth="1"/>
    <col min="4098" max="4098" width="34.44140625" style="112" customWidth="1"/>
    <col min="4099" max="4099" width="7.5546875" style="112" customWidth="1"/>
    <col min="4100" max="4100" width="0.5546875" style="112" customWidth="1"/>
    <col min="4101" max="4101" width="14.5546875" style="112" customWidth="1"/>
    <col min="4102" max="4102" width="0.5546875" style="112" customWidth="1"/>
    <col min="4103" max="4103" width="14.5546875" style="112" customWidth="1"/>
    <col min="4104" max="4104" width="0.5546875" style="112" customWidth="1"/>
    <col min="4105" max="4105" width="14.5546875" style="112" customWidth="1"/>
    <col min="4106" max="4106" width="0.5546875" style="112" customWidth="1"/>
    <col min="4107" max="4107" width="14.5546875" style="112" customWidth="1"/>
    <col min="4108" max="4352" width="9.44140625" style="112"/>
    <col min="4353" max="4353" width="2" style="112" customWidth="1"/>
    <col min="4354" max="4354" width="34.44140625" style="112" customWidth="1"/>
    <col min="4355" max="4355" width="7.5546875" style="112" customWidth="1"/>
    <col min="4356" max="4356" width="0.5546875" style="112" customWidth="1"/>
    <col min="4357" max="4357" width="14.5546875" style="112" customWidth="1"/>
    <col min="4358" max="4358" width="0.5546875" style="112" customWidth="1"/>
    <col min="4359" max="4359" width="14.5546875" style="112" customWidth="1"/>
    <col min="4360" max="4360" width="0.5546875" style="112" customWidth="1"/>
    <col min="4361" max="4361" width="14.5546875" style="112" customWidth="1"/>
    <col min="4362" max="4362" width="0.5546875" style="112" customWidth="1"/>
    <col min="4363" max="4363" width="14.5546875" style="112" customWidth="1"/>
    <col min="4364" max="4608" width="9.44140625" style="112"/>
    <col min="4609" max="4609" width="2" style="112" customWidth="1"/>
    <col min="4610" max="4610" width="34.44140625" style="112" customWidth="1"/>
    <col min="4611" max="4611" width="7.5546875" style="112" customWidth="1"/>
    <col min="4612" max="4612" width="0.5546875" style="112" customWidth="1"/>
    <col min="4613" max="4613" width="14.5546875" style="112" customWidth="1"/>
    <col min="4614" max="4614" width="0.5546875" style="112" customWidth="1"/>
    <col min="4615" max="4615" width="14.5546875" style="112" customWidth="1"/>
    <col min="4616" max="4616" width="0.5546875" style="112" customWidth="1"/>
    <col min="4617" max="4617" width="14.5546875" style="112" customWidth="1"/>
    <col min="4618" max="4618" width="0.5546875" style="112" customWidth="1"/>
    <col min="4619" max="4619" width="14.5546875" style="112" customWidth="1"/>
    <col min="4620" max="4864" width="9.44140625" style="112"/>
    <col min="4865" max="4865" width="2" style="112" customWidth="1"/>
    <col min="4866" max="4866" width="34.44140625" style="112" customWidth="1"/>
    <col min="4867" max="4867" width="7.5546875" style="112" customWidth="1"/>
    <col min="4868" max="4868" width="0.5546875" style="112" customWidth="1"/>
    <col min="4869" max="4869" width="14.5546875" style="112" customWidth="1"/>
    <col min="4870" max="4870" width="0.5546875" style="112" customWidth="1"/>
    <col min="4871" max="4871" width="14.5546875" style="112" customWidth="1"/>
    <col min="4872" max="4872" width="0.5546875" style="112" customWidth="1"/>
    <col min="4873" max="4873" width="14.5546875" style="112" customWidth="1"/>
    <col min="4874" max="4874" width="0.5546875" style="112" customWidth="1"/>
    <col min="4875" max="4875" width="14.5546875" style="112" customWidth="1"/>
    <col min="4876" max="5120" width="9.44140625" style="112"/>
    <col min="5121" max="5121" width="2" style="112" customWidth="1"/>
    <col min="5122" max="5122" width="34.44140625" style="112" customWidth="1"/>
    <col min="5123" max="5123" width="7.5546875" style="112" customWidth="1"/>
    <col min="5124" max="5124" width="0.5546875" style="112" customWidth="1"/>
    <col min="5125" max="5125" width="14.5546875" style="112" customWidth="1"/>
    <col min="5126" max="5126" width="0.5546875" style="112" customWidth="1"/>
    <col min="5127" max="5127" width="14.5546875" style="112" customWidth="1"/>
    <col min="5128" max="5128" width="0.5546875" style="112" customWidth="1"/>
    <col min="5129" max="5129" width="14.5546875" style="112" customWidth="1"/>
    <col min="5130" max="5130" width="0.5546875" style="112" customWidth="1"/>
    <col min="5131" max="5131" width="14.5546875" style="112" customWidth="1"/>
    <col min="5132" max="5376" width="9.44140625" style="112"/>
    <col min="5377" max="5377" width="2" style="112" customWidth="1"/>
    <col min="5378" max="5378" width="34.44140625" style="112" customWidth="1"/>
    <col min="5379" max="5379" width="7.5546875" style="112" customWidth="1"/>
    <col min="5380" max="5380" width="0.5546875" style="112" customWidth="1"/>
    <col min="5381" max="5381" width="14.5546875" style="112" customWidth="1"/>
    <col min="5382" max="5382" width="0.5546875" style="112" customWidth="1"/>
    <col min="5383" max="5383" width="14.5546875" style="112" customWidth="1"/>
    <col min="5384" max="5384" width="0.5546875" style="112" customWidth="1"/>
    <col min="5385" max="5385" width="14.5546875" style="112" customWidth="1"/>
    <col min="5386" max="5386" width="0.5546875" style="112" customWidth="1"/>
    <col min="5387" max="5387" width="14.5546875" style="112" customWidth="1"/>
    <col min="5388" max="5632" width="9.44140625" style="112"/>
    <col min="5633" max="5633" width="2" style="112" customWidth="1"/>
    <col min="5634" max="5634" width="34.44140625" style="112" customWidth="1"/>
    <col min="5635" max="5635" width="7.5546875" style="112" customWidth="1"/>
    <col min="5636" max="5636" width="0.5546875" style="112" customWidth="1"/>
    <col min="5637" max="5637" width="14.5546875" style="112" customWidth="1"/>
    <col min="5638" max="5638" width="0.5546875" style="112" customWidth="1"/>
    <col min="5639" max="5639" width="14.5546875" style="112" customWidth="1"/>
    <col min="5640" max="5640" width="0.5546875" style="112" customWidth="1"/>
    <col min="5641" max="5641" width="14.5546875" style="112" customWidth="1"/>
    <col min="5642" max="5642" width="0.5546875" style="112" customWidth="1"/>
    <col min="5643" max="5643" width="14.5546875" style="112" customWidth="1"/>
    <col min="5644" max="5888" width="9.44140625" style="112"/>
    <col min="5889" max="5889" width="2" style="112" customWidth="1"/>
    <col min="5890" max="5890" width="34.44140625" style="112" customWidth="1"/>
    <col min="5891" max="5891" width="7.5546875" style="112" customWidth="1"/>
    <col min="5892" max="5892" width="0.5546875" style="112" customWidth="1"/>
    <col min="5893" max="5893" width="14.5546875" style="112" customWidth="1"/>
    <col min="5894" max="5894" width="0.5546875" style="112" customWidth="1"/>
    <col min="5895" max="5895" width="14.5546875" style="112" customWidth="1"/>
    <col min="5896" max="5896" width="0.5546875" style="112" customWidth="1"/>
    <col min="5897" max="5897" width="14.5546875" style="112" customWidth="1"/>
    <col min="5898" max="5898" width="0.5546875" style="112" customWidth="1"/>
    <col min="5899" max="5899" width="14.5546875" style="112" customWidth="1"/>
    <col min="5900" max="6144" width="9.44140625" style="112"/>
    <col min="6145" max="6145" width="2" style="112" customWidth="1"/>
    <col min="6146" max="6146" width="34.44140625" style="112" customWidth="1"/>
    <col min="6147" max="6147" width="7.5546875" style="112" customWidth="1"/>
    <col min="6148" max="6148" width="0.5546875" style="112" customWidth="1"/>
    <col min="6149" max="6149" width="14.5546875" style="112" customWidth="1"/>
    <col min="6150" max="6150" width="0.5546875" style="112" customWidth="1"/>
    <col min="6151" max="6151" width="14.5546875" style="112" customWidth="1"/>
    <col min="6152" max="6152" width="0.5546875" style="112" customWidth="1"/>
    <col min="6153" max="6153" width="14.5546875" style="112" customWidth="1"/>
    <col min="6154" max="6154" width="0.5546875" style="112" customWidth="1"/>
    <col min="6155" max="6155" width="14.5546875" style="112" customWidth="1"/>
    <col min="6156" max="6400" width="9.44140625" style="112"/>
    <col min="6401" max="6401" width="2" style="112" customWidth="1"/>
    <col min="6402" max="6402" width="34.44140625" style="112" customWidth="1"/>
    <col min="6403" max="6403" width="7.5546875" style="112" customWidth="1"/>
    <col min="6404" max="6404" width="0.5546875" style="112" customWidth="1"/>
    <col min="6405" max="6405" width="14.5546875" style="112" customWidth="1"/>
    <col min="6406" max="6406" width="0.5546875" style="112" customWidth="1"/>
    <col min="6407" max="6407" width="14.5546875" style="112" customWidth="1"/>
    <col min="6408" max="6408" width="0.5546875" style="112" customWidth="1"/>
    <col min="6409" max="6409" width="14.5546875" style="112" customWidth="1"/>
    <col min="6410" max="6410" width="0.5546875" style="112" customWidth="1"/>
    <col min="6411" max="6411" width="14.5546875" style="112" customWidth="1"/>
    <col min="6412" max="6656" width="9.44140625" style="112"/>
    <col min="6657" max="6657" width="2" style="112" customWidth="1"/>
    <col min="6658" max="6658" width="34.44140625" style="112" customWidth="1"/>
    <col min="6659" max="6659" width="7.5546875" style="112" customWidth="1"/>
    <col min="6660" max="6660" width="0.5546875" style="112" customWidth="1"/>
    <col min="6661" max="6661" width="14.5546875" style="112" customWidth="1"/>
    <col min="6662" max="6662" width="0.5546875" style="112" customWidth="1"/>
    <col min="6663" max="6663" width="14.5546875" style="112" customWidth="1"/>
    <col min="6664" max="6664" width="0.5546875" style="112" customWidth="1"/>
    <col min="6665" max="6665" width="14.5546875" style="112" customWidth="1"/>
    <col min="6666" max="6666" width="0.5546875" style="112" customWidth="1"/>
    <col min="6667" max="6667" width="14.5546875" style="112" customWidth="1"/>
    <col min="6668" max="6912" width="9.44140625" style="112"/>
    <col min="6913" max="6913" width="2" style="112" customWidth="1"/>
    <col min="6914" max="6914" width="34.44140625" style="112" customWidth="1"/>
    <col min="6915" max="6915" width="7.5546875" style="112" customWidth="1"/>
    <col min="6916" max="6916" width="0.5546875" style="112" customWidth="1"/>
    <col min="6917" max="6917" width="14.5546875" style="112" customWidth="1"/>
    <col min="6918" max="6918" width="0.5546875" style="112" customWidth="1"/>
    <col min="6919" max="6919" width="14.5546875" style="112" customWidth="1"/>
    <col min="6920" max="6920" width="0.5546875" style="112" customWidth="1"/>
    <col min="6921" max="6921" width="14.5546875" style="112" customWidth="1"/>
    <col min="6922" max="6922" width="0.5546875" style="112" customWidth="1"/>
    <col min="6923" max="6923" width="14.5546875" style="112" customWidth="1"/>
    <col min="6924" max="7168" width="9.44140625" style="112"/>
    <col min="7169" max="7169" width="2" style="112" customWidth="1"/>
    <col min="7170" max="7170" width="34.44140625" style="112" customWidth="1"/>
    <col min="7171" max="7171" width="7.5546875" style="112" customWidth="1"/>
    <col min="7172" max="7172" width="0.5546875" style="112" customWidth="1"/>
    <col min="7173" max="7173" width="14.5546875" style="112" customWidth="1"/>
    <col min="7174" max="7174" width="0.5546875" style="112" customWidth="1"/>
    <col min="7175" max="7175" width="14.5546875" style="112" customWidth="1"/>
    <col min="7176" max="7176" width="0.5546875" style="112" customWidth="1"/>
    <col min="7177" max="7177" width="14.5546875" style="112" customWidth="1"/>
    <col min="7178" max="7178" width="0.5546875" style="112" customWidth="1"/>
    <col min="7179" max="7179" width="14.5546875" style="112" customWidth="1"/>
    <col min="7180" max="7424" width="9.44140625" style="112"/>
    <col min="7425" max="7425" width="2" style="112" customWidth="1"/>
    <col min="7426" max="7426" width="34.44140625" style="112" customWidth="1"/>
    <col min="7427" max="7427" width="7.5546875" style="112" customWidth="1"/>
    <col min="7428" max="7428" width="0.5546875" style="112" customWidth="1"/>
    <col min="7429" max="7429" width="14.5546875" style="112" customWidth="1"/>
    <col min="7430" max="7430" width="0.5546875" style="112" customWidth="1"/>
    <col min="7431" max="7431" width="14.5546875" style="112" customWidth="1"/>
    <col min="7432" max="7432" width="0.5546875" style="112" customWidth="1"/>
    <col min="7433" max="7433" width="14.5546875" style="112" customWidth="1"/>
    <col min="7434" max="7434" width="0.5546875" style="112" customWidth="1"/>
    <col min="7435" max="7435" width="14.5546875" style="112" customWidth="1"/>
    <col min="7436" max="7680" width="9.44140625" style="112"/>
    <col min="7681" max="7681" width="2" style="112" customWidth="1"/>
    <col min="7682" max="7682" width="34.44140625" style="112" customWidth="1"/>
    <col min="7683" max="7683" width="7.5546875" style="112" customWidth="1"/>
    <col min="7684" max="7684" width="0.5546875" style="112" customWidth="1"/>
    <col min="7685" max="7685" width="14.5546875" style="112" customWidth="1"/>
    <col min="7686" max="7686" width="0.5546875" style="112" customWidth="1"/>
    <col min="7687" max="7687" width="14.5546875" style="112" customWidth="1"/>
    <col min="7688" max="7688" width="0.5546875" style="112" customWidth="1"/>
    <col min="7689" max="7689" width="14.5546875" style="112" customWidth="1"/>
    <col min="7690" max="7690" width="0.5546875" style="112" customWidth="1"/>
    <col min="7691" max="7691" width="14.5546875" style="112" customWidth="1"/>
    <col min="7692" max="7936" width="9.44140625" style="112"/>
    <col min="7937" max="7937" width="2" style="112" customWidth="1"/>
    <col min="7938" max="7938" width="34.44140625" style="112" customWidth="1"/>
    <col min="7939" max="7939" width="7.5546875" style="112" customWidth="1"/>
    <col min="7940" max="7940" width="0.5546875" style="112" customWidth="1"/>
    <col min="7941" max="7941" width="14.5546875" style="112" customWidth="1"/>
    <col min="7942" max="7942" width="0.5546875" style="112" customWidth="1"/>
    <col min="7943" max="7943" width="14.5546875" style="112" customWidth="1"/>
    <col min="7944" max="7944" width="0.5546875" style="112" customWidth="1"/>
    <col min="7945" max="7945" width="14.5546875" style="112" customWidth="1"/>
    <col min="7946" max="7946" width="0.5546875" style="112" customWidth="1"/>
    <col min="7947" max="7947" width="14.5546875" style="112" customWidth="1"/>
    <col min="7948" max="8192" width="9.44140625" style="112"/>
    <col min="8193" max="8193" width="2" style="112" customWidth="1"/>
    <col min="8194" max="8194" width="34.44140625" style="112" customWidth="1"/>
    <col min="8195" max="8195" width="7.5546875" style="112" customWidth="1"/>
    <col min="8196" max="8196" width="0.5546875" style="112" customWidth="1"/>
    <col min="8197" max="8197" width="14.5546875" style="112" customWidth="1"/>
    <col min="8198" max="8198" width="0.5546875" style="112" customWidth="1"/>
    <col min="8199" max="8199" width="14.5546875" style="112" customWidth="1"/>
    <col min="8200" max="8200" width="0.5546875" style="112" customWidth="1"/>
    <col min="8201" max="8201" width="14.5546875" style="112" customWidth="1"/>
    <col min="8202" max="8202" width="0.5546875" style="112" customWidth="1"/>
    <col min="8203" max="8203" width="14.5546875" style="112" customWidth="1"/>
    <col min="8204" max="8448" width="9.44140625" style="112"/>
    <col min="8449" max="8449" width="2" style="112" customWidth="1"/>
    <col min="8450" max="8450" width="34.44140625" style="112" customWidth="1"/>
    <col min="8451" max="8451" width="7.5546875" style="112" customWidth="1"/>
    <col min="8452" max="8452" width="0.5546875" style="112" customWidth="1"/>
    <col min="8453" max="8453" width="14.5546875" style="112" customWidth="1"/>
    <col min="8454" max="8454" width="0.5546875" style="112" customWidth="1"/>
    <col min="8455" max="8455" width="14.5546875" style="112" customWidth="1"/>
    <col min="8456" max="8456" width="0.5546875" style="112" customWidth="1"/>
    <col min="8457" max="8457" width="14.5546875" style="112" customWidth="1"/>
    <col min="8458" max="8458" width="0.5546875" style="112" customWidth="1"/>
    <col min="8459" max="8459" width="14.5546875" style="112" customWidth="1"/>
    <col min="8460" max="8704" width="9.44140625" style="112"/>
    <col min="8705" max="8705" width="2" style="112" customWidth="1"/>
    <col min="8706" max="8706" width="34.44140625" style="112" customWidth="1"/>
    <col min="8707" max="8707" width="7.5546875" style="112" customWidth="1"/>
    <col min="8708" max="8708" width="0.5546875" style="112" customWidth="1"/>
    <col min="8709" max="8709" width="14.5546875" style="112" customWidth="1"/>
    <col min="8710" max="8710" width="0.5546875" style="112" customWidth="1"/>
    <col min="8711" max="8711" width="14.5546875" style="112" customWidth="1"/>
    <col min="8712" max="8712" width="0.5546875" style="112" customWidth="1"/>
    <col min="8713" max="8713" width="14.5546875" style="112" customWidth="1"/>
    <col min="8714" max="8714" width="0.5546875" style="112" customWidth="1"/>
    <col min="8715" max="8715" width="14.5546875" style="112" customWidth="1"/>
    <col min="8716" max="8960" width="9.44140625" style="112"/>
    <col min="8961" max="8961" width="2" style="112" customWidth="1"/>
    <col min="8962" max="8962" width="34.44140625" style="112" customWidth="1"/>
    <col min="8963" max="8963" width="7.5546875" style="112" customWidth="1"/>
    <col min="8964" max="8964" width="0.5546875" style="112" customWidth="1"/>
    <col min="8965" max="8965" width="14.5546875" style="112" customWidth="1"/>
    <col min="8966" max="8966" width="0.5546875" style="112" customWidth="1"/>
    <col min="8967" max="8967" width="14.5546875" style="112" customWidth="1"/>
    <col min="8968" max="8968" width="0.5546875" style="112" customWidth="1"/>
    <col min="8969" max="8969" width="14.5546875" style="112" customWidth="1"/>
    <col min="8970" max="8970" width="0.5546875" style="112" customWidth="1"/>
    <col min="8971" max="8971" width="14.5546875" style="112" customWidth="1"/>
    <col min="8972" max="9216" width="9.44140625" style="112"/>
    <col min="9217" max="9217" width="2" style="112" customWidth="1"/>
    <col min="9218" max="9218" width="34.44140625" style="112" customWidth="1"/>
    <col min="9219" max="9219" width="7.5546875" style="112" customWidth="1"/>
    <col min="9220" max="9220" width="0.5546875" style="112" customWidth="1"/>
    <col min="9221" max="9221" width="14.5546875" style="112" customWidth="1"/>
    <col min="9222" max="9222" width="0.5546875" style="112" customWidth="1"/>
    <col min="9223" max="9223" width="14.5546875" style="112" customWidth="1"/>
    <col min="9224" max="9224" width="0.5546875" style="112" customWidth="1"/>
    <col min="9225" max="9225" width="14.5546875" style="112" customWidth="1"/>
    <col min="9226" max="9226" width="0.5546875" style="112" customWidth="1"/>
    <col min="9227" max="9227" width="14.5546875" style="112" customWidth="1"/>
    <col min="9228" max="9472" width="9.44140625" style="112"/>
    <col min="9473" max="9473" width="2" style="112" customWidth="1"/>
    <col min="9474" max="9474" width="34.44140625" style="112" customWidth="1"/>
    <col min="9475" max="9475" width="7.5546875" style="112" customWidth="1"/>
    <col min="9476" max="9476" width="0.5546875" style="112" customWidth="1"/>
    <col min="9477" max="9477" width="14.5546875" style="112" customWidth="1"/>
    <col min="9478" max="9478" width="0.5546875" style="112" customWidth="1"/>
    <col min="9479" max="9479" width="14.5546875" style="112" customWidth="1"/>
    <col min="9480" max="9480" width="0.5546875" style="112" customWidth="1"/>
    <col min="9481" max="9481" width="14.5546875" style="112" customWidth="1"/>
    <col min="9482" max="9482" width="0.5546875" style="112" customWidth="1"/>
    <col min="9483" max="9483" width="14.5546875" style="112" customWidth="1"/>
    <col min="9484" max="9728" width="9.44140625" style="112"/>
    <col min="9729" max="9729" width="2" style="112" customWidth="1"/>
    <col min="9730" max="9730" width="34.44140625" style="112" customWidth="1"/>
    <col min="9731" max="9731" width="7.5546875" style="112" customWidth="1"/>
    <col min="9732" max="9732" width="0.5546875" style="112" customWidth="1"/>
    <col min="9733" max="9733" width="14.5546875" style="112" customWidth="1"/>
    <col min="9734" max="9734" width="0.5546875" style="112" customWidth="1"/>
    <col min="9735" max="9735" width="14.5546875" style="112" customWidth="1"/>
    <col min="9736" max="9736" width="0.5546875" style="112" customWidth="1"/>
    <col min="9737" max="9737" width="14.5546875" style="112" customWidth="1"/>
    <col min="9738" max="9738" width="0.5546875" style="112" customWidth="1"/>
    <col min="9739" max="9739" width="14.5546875" style="112" customWidth="1"/>
    <col min="9740" max="9984" width="9.44140625" style="112"/>
    <col min="9985" max="9985" width="2" style="112" customWidth="1"/>
    <col min="9986" max="9986" width="34.44140625" style="112" customWidth="1"/>
    <col min="9987" max="9987" width="7.5546875" style="112" customWidth="1"/>
    <col min="9988" max="9988" width="0.5546875" style="112" customWidth="1"/>
    <col min="9989" max="9989" width="14.5546875" style="112" customWidth="1"/>
    <col min="9990" max="9990" width="0.5546875" style="112" customWidth="1"/>
    <col min="9991" max="9991" width="14.5546875" style="112" customWidth="1"/>
    <col min="9992" max="9992" width="0.5546875" style="112" customWidth="1"/>
    <col min="9993" max="9993" width="14.5546875" style="112" customWidth="1"/>
    <col min="9994" max="9994" width="0.5546875" style="112" customWidth="1"/>
    <col min="9995" max="9995" width="14.5546875" style="112" customWidth="1"/>
    <col min="9996" max="10240" width="9.44140625" style="112"/>
    <col min="10241" max="10241" width="2" style="112" customWidth="1"/>
    <col min="10242" max="10242" width="34.44140625" style="112" customWidth="1"/>
    <col min="10243" max="10243" width="7.5546875" style="112" customWidth="1"/>
    <col min="10244" max="10244" width="0.5546875" style="112" customWidth="1"/>
    <col min="10245" max="10245" width="14.5546875" style="112" customWidth="1"/>
    <col min="10246" max="10246" width="0.5546875" style="112" customWidth="1"/>
    <col min="10247" max="10247" width="14.5546875" style="112" customWidth="1"/>
    <col min="10248" max="10248" width="0.5546875" style="112" customWidth="1"/>
    <col min="10249" max="10249" width="14.5546875" style="112" customWidth="1"/>
    <col min="10250" max="10250" width="0.5546875" style="112" customWidth="1"/>
    <col min="10251" max="10251" width="14.5546875" style="112" customWidth="1"/>
    <col min="10252" max="10496" width="9.44140625" style="112"/>
    <col min="10497" max="10497" width="2" style="112" customWidth="1"/>
    <col min="10498" max="10498" width="34.44140625" style="112" customWidth="1"/>
    <col min="10499" max="10499" width="7.5546875" style="112" customWidth="1"/>
    <col min="10500" max="10500" width="0.5546875" style="112" customWidth="1"/>
    <col min="10501" max="10501" width="14.5546875" style="112" customWidth="1"/>
    <col min="10502" max="10502" width="0.5546875" style="112" customWidth="1"/>
    <col min="10503" max="10503" width="14.5546875" style="112" customWidth="1"/>
    <col min="10504" max="10504" width="0.5546875" style="112" customWidth="1"/>
    <col min="10505" max="10505" width="14.5546875" style="112" customWidth="1"/>
    <col min="10506" max="10506" width="0.5546875" style="112" customWidth="1"/>
    <col min="10507" max="10507" width="14.5546875" style="112" customWidth="1"/>
    <col min="10508" max="10752" width="9.44140625" style="112"/>
    <col min="10753" max="10753" width="2" style="112" customWidth="1"/>
    <col min="10754" max="10754" width="34.44140625" style="112" customWidth="1"/>
    <col min="10755" max="10755" width="7.5546875" style="112" customWidth="1"/>
    <col min="10756" max="10756" width="0.5546875" style="112" customWidth="1"/>
    <col min="10757" max="10757" width="14.5546875" style="112" customWidth="1"/>
    <col min="10758" max="10758" width="0.5546875" style="112" customWidth="1"/>
    <col min="10759" max="10759" width="14.5546875" style="112" customWidth="1"/>
    <col min="10760" max="10760" width="0.5546875" style="112" customWidth="1"/>
    <col min="10761" max="10761" width="14.5546875" style="112" customWidth="1"/>
    <col min="10762" max="10762" width="0.5546875" style="112" customWidth="1"/>
    <col min="10763" max="10763" width="14.5546875" style="112" customWidth="1"/>
    <col min="10764" max="11008" width="9.44140625" style="112"/>
    <col min="11009" max="11009" width="2" style="112" customWidth="1"/>
    <col min="11010" max="11010" width="34.44140625" style="112" customWidth="1"/>
    <col min="11011" max="11011" width="7.5546875" style="112" customWidth="1"/>
    <col min="11012" max="11012" width="0.5546875" style="112" customWidth="1"/>
    <col min="11013" max="11013" width="14.5546875" style="112" customWidth="1"/>
    <col min="11014" max="11014" width="0.5546875" style="112" customWidth="1"/>
    <col min="11015" max="11015" width="14.5546875" style="112" customWidth="1"/>
    <col min="11016" max="11016" width="0.5546875" style="112" customWidth="1"/>
    <col min="11017" max="11017" width="14.5546875" style="112" customWidth="1"/>
    <col min="11018" max="11018" width="0.5546875" style="112" customWidth="1"/>
    <col min="11019" max="11019" width="14.5546875" style="112" customWidth="1"/>
    <col min="11020" max="11264" width="9.44140625" style="112"/>
    <col min="11265" max="11265" width="2" style="112" customWidth="1"/>
    <col min="11266" max="11266" width="34.44140625" style="112" customWidth="1"/>
    <col min="11267" max="11267" width="7.5546875" style="112" customWidth="1"/>
    <col min="11268" max="11268" width="0.5546875" style="112" customWidth="1"/>
    <col min="11269" max="11269" width="14.5546875" style="112" customWidth="1"/>
    <col min="11270" max="11270" width="0.5546875" style="112" customWidth="1"/>
    <col min="11271" max="11271" width="14.5546875" style="112" customWidth="1"/>
    <col min="11272" max="11272" width="0.5546875" style="112" customWidth="1"/>
    <col min="11273" max="11273" width="14.5546875" style="112" customWidth="1"/>
    <col min="11274" max="11274" width="0.5546875" style="112" customWidth="1"/>
    <col min="11275" max="11275" width="14.5546875" style="112" customWidth="1"/>
    <col min="11276" max="11520" width="9.44140625" style="112"/>
    <col min="11521" max="11521" width="2" style="112" customWidth="1"/>
    <col min="11522" max="11522" width="34.44140625" style="112" customWidth="1"/>
    <col min="11523" max="11523" width="7.5546875" style="112" customWidth="1"/>
    <col min="11524" max="11524" width="0.5546875" style="112" customWidth="1"/>
    <col min="11525" max="11525" width="14.5546875" style="112" customWidth="1"/>
    <col min="11526" max="11526" width="0.5546875" style="112" customWidth="1"/>
    <col min="11527" max="11527" width="14.5546875" style="112" customWidth="1"/>
    <col min="11528" max="11528" width="0.5546875" style="112" customWidth="1"/>
    <col min="11529" max="11529" width="14.5546875" style="112" customWidth="1"/>
    <col min="11530" max="11530" width="0.5546875" style="112" customWidth="1"/>
    <col min="11531" max="11531" width="14.5546875" style="112" customWidth="1"/>
    <col min="11532" max="11776" width="9.44140625" style="112"/>
    <col min="11777" max="11777" width="2" style="112" customWidth="1"/>
    <col min="11778" max="11778" width="34.44140625" style="112" customWidth="1"/>
    <col min="11779" max="11779" width="7.5546875" style="112" customWidth="1"/>
    <col min="11780" max="11780" width="0.5546875" style="112" customWidth="1"/>
    <col min="11781" max="11781" width="14.5546875" style="112" customWidth="1"/>
    <col min="11782" max="11782" width="0.5546875" style="112" customWidth="1"/>
    <col min="11783" max="11783" width="14.5546875" style="112" customWidth="1"/>
    <col min="11784" max="11784" width="0.5546875" style="112" customWidth="1"/>
    <col min="11785" max="11785" width="14.5546875" style="112" customWidth="1"/>
    <col min="11786" max="11786" width="0.5546875" style="112" customWidth="1"/>
    <col min="11787" max="11787" width="14.5546875" style="112" customWidth="1"/>
    <col min="11788" max="12032" width="9.44140625" style="112"/>
    <col min="12033" max="12033" width="2" style="112" customWidth="1"/>
    <col min="12034" max="12034" width="34.44140625" style="112" customWidth="1"/>
    <col min="12035" max="12035" width="7.5546875" style="112" customWidth="1"/>
    <col min="12036" max="12036" width="0.5546875" style="112" customWidth="1"/>
    <col min="12037" max="12037" width="14.5546875" style="112" customWidth="1"/>
    <col min="12038" max="12038" width="0.5546875" style="112" customWidth="1"/>
    <col min="12039" max="12039" width="14.5546875" style="112" customWidth="1"/>
    <col min="12040" max="12040" width="0.5546875" style="112" customWidth="1"/>
    <col min="12041" max="12041" width="14.5546875" style="112" customWidth="1"/>
    <col min="12042" max="12042" width="0.5546875" style="112" customWidth="1"/>
    <col min="12043" max="12043" width="14.5546875" style="112" customWidth="1"/>
    <col min="12044" max="12288" width="9.44140625" style="112"/>
    <col min="12289" max="12289" width="2" style="112" customWidth="1"/>
    <col min="12290" max="12290" width="34.44140625" style="112" customWidth="1"/>
    <col min="12291" max="12291" width="7.5546875" style="112" customWidth="1"/>
    <col min="12292" max="12292" width="0.5546875" style="112" customWidth="1"/>
    <col min="12293" max="12293" width="14.5546875" style="112" customWidth="1"/>
    <col min="12294" max="12294" width="0.5546875" style="112" customWidth="1"/>
    <col min="12295" max="12295" width="14.5546875" style="112" customWidth="1"/>
    <col min="12296" max="12296" width="0.5546875" style="112" customWidth="1"/>
    <col min="12297" max="12297" width="14.5546875" style="112" customWidth="1"/>
    <col min="12298" max="12298" width="0.5546875" style="112" customWidth="1"/>
    <col min="12299" max="12299" width="14.5546875" style="112" customWidth="1"/>
    <col min="12300" max="12544" width="9.44140625" style="112"/>
    <col min="12545" max="12545" width="2" style="112" customWidth="1"/>
    <col min="12546" max="12546" width="34.44140625" style="112" customWidth="1"/>
    <col min="12547" max="12547" width="7.5546875" style="112" customWidth="1"/>
    <col min="12548" max="12548" width="0.5546875" style="112" customWidth="1"/>
    <col min="12549" max="12549" width="14.5546875" style="112" customWidth="1"/>
    <col min="12550" max="12550" width="0.5546875" style="112" customWidth="1"/>
    <col min="12551" max="12551" width="14.5546875" style="112" customWidth="1"/>
    <col min="12552" max="12552" width="0.5546875" style="112" customWidth="1"/>
    <col min="12553" max="12553" width="14.5546875" style="112" customWidth="1"/>
    <col min="12554" max="12554" width="0.5546875" style="112" customWidth="1"/>
    <col min="12555" max="12555" width="14.5546875" style="112" customWidth="1"/>
    <col min="12556" max="12800" width="9.44140625" style="112"/>
    <col min="12801" max="12801" width="2" style="112" customWidth="1"/>
    <col min="12802" max="12802" width="34.44140625" style="112" customWidth="1"/>
    <col min="12803" max="12803" width="7.5546875" style="112" customWidth="1"/>
    <col min="12804" max="12804" width="0.5546875" style="112" customWidth="1"/>
    <col min="12805" max="12805" width="14.5546875" style="112" customWidth="1"/>
    <col min="12806" max="12806" width="0.5546875" style="112" customWidth="1"/>
    <col min="12807" max="12807" width="14.5546875" style="112" customWidth="1"/>
    <col min="12808" max="12808" width="0.5546875" style="112" customWidth="1"/>
    <col min="12809" max="12809" width="14.5546875" style="112" customWidth="1"/>
    <col min="12810" max="12810" width="0.5546875" style="112" customWidth="1"/>
    <col min="12811" max="12811" width="14.5546875" style="112" customWidth="1"/>
    <col min="12812" max="13056" width="9.44140625" style="112"/>
    <col min="13057" max="13057" width="2" style="112" customWidth="1"/>
    <col min="13058" max="13058" width="34.44140625" style="112" customWidth="1"/>
    <col min="13059" max="13059" width="7.5546875" style="112" customWidth="1"/>
    <col min="13060" max="13060" width="0.5546875" style="112" customWidth="1"/>
    <col min="13061" max="13061" width="14.5546875" style="112" customWidth="1"/>
    <col min="13062" max="13062" width="0.5546875" style="112" customWidth="1"/>
    <col min="13063" max="13063" width="14.5546875" style="112" customWidth="1"/>
    <col min="13064" max="13064" width="0.5546875" style="112" customWidth="1"/>
    <col min="13065" max="13065" width="14.5546875" style="112" customWidth="1"/>
    <col min="13066" max="13066" width="0.5546875" style="112" customWidth="1"/>
    <col min="13067" max="13067" width="14.5546875" style="112" customWidth="1"/>
    <col min="13068" max="13312" width="9.44140625" style="112"/>
    <col min="13313" max="13313" width="2" style="112" customWidth="1"/>
    <col min="13314" max="13314" width="34.44140625" style="112" customWidth="1"/>
    <col min="13315" max="13315" width="7.5546875" style="112" customWidth="1"/>
    <col min="13316" max="13316" width="0.5546875" style="112" customWidth="1"/>
    <col min="13317" max="13317" width="14.5546875" style="112" customWidth="1"/>
    <col min="13318" max="13318" width="0.5546875" style="112" customWidth="1"/>
    <col min="13319" max="13319" width="14.5546875" style="112" customWidth="1"/>
    <col min="13320" max="13320" width="0.5546875" style="112" customWidth="1"/>
    <col min="13321" max="13321" width="14.5546875" style="112" customWidth="1"/>
    <col min="13322" max="13322" width="0.5546875" style="112" customWidth="1"/>
    <col min="13323" max="13323" width="14.5546875" style="112" customWidth="1"/>
    <col min="13324" max="13568" width="9.44140625" style="112"/>
    <col min="13569" max="13569" width="2" style="112" customWidth="1"/>
    <col min="13570" max="13570" width="34.44140625" style="112" customWidth="1"/>
    <col min="13571" max="13571" width="7.5546875" style="112" customWidth="1"/>
    <col min="13572" max="13572" width="0.5546875" style="112" customWidth="1"/>
    <col min="13573" max="13573" width="14.5546875" style="112" customWidth="1"/>
    <col min="13574" max="13574" width="0.5546875" style="112" customWidth="1"/>
    <col min="13575" max="13575" width="14.5546875" style="112" customWidth="1"/>
    <col min="13576" max="13576" width="0.5546875" style="112" customWidth="1"/>
    <col min="13577" max="13577" width="14.5546875" style="112" customWidth="1"/>
    <col min="13578" max="13578" width="0.5546875" style="112" customWidth="1"/>
    <col min="13579" max="13579" width="14.5546875" style="112" customWidth="1"/>
    <col min="13580" max="13824" width="9.44140625" style="112"/>
    <col min="13825" max="13825" width="2" style="112" customWidth="1"/>
    <col min="13826" max="13826" width="34.44140625" style="112" customWidth="1"/>
    <col min="13827" max="13827" width="7.5546875" style="112" customWidth="1"/>
    <col min="13828" max="13828" width="0.5546875" style="112" customWidth="1"/>
    <col min="13829" max="13829" width="14.5546875" style="112" customWidth="1"/>
    <col min="13830" max="13830" width="0.5546875" style="112" customWidth="1"/>
    <col min="13831" max="13831" width="14.5546875" style="112" customWidth="1"/>
    <col min="13832" max="13832" width="0.5546875" style="112" customWidth="1"/>
    <col min="13833" max="13833" width="14.5546875" style="112" customWidth="1"/>
    <col min="13834" max="13834" width="0.5546875" style="112" customWidth="1"/>
    <col min="13835" max="13835" width="14.5546875" style="112" customWidth="1"/>
    <col min="13836" max="14080" width="9.44140625" style="112"/>
    <col min="14081" max="14081" width="2" style="112" customWidth="1"/>
    <col min="14082" max="14082" width="34.44140625" style="112" customWidth="1"/>
    <col min="14083" max="14083" width="7.5546875" style="112" customWidth="1"/>
    <col min="14084" max="14084" width="0.5546875" style="112" customWidth="1"/>
    <col min="14085" max="14085" width="14.5546875" style="112" customWidth="1"/>
    <col min="14086" max="14086" width="0.5546875" style="112" customWidth="1"/>
    <col min="14087" max="14087" width="14.5546875" style="112" customWidth="1"/>
    <col min="14088" max="14088" width="0.5546875" style="112" customWidth="1"/>
    <col min="14089" max="14089" width="14.5546875" style="112" customWidth="1"/>
    <col min="14090" max="14090" width="0.5546875" style="112" customWidth="1"/>
    <col min="14091" max="14091" width="14.5546875" style="112" customWidth="1"/>
    <col min="14092" max="14336" width="9.44140625" style="112"/>
    <col min="14337" max="14337" width="2" style="112" customWidth="1"/>
    <col min="14338" max="14338" width="34.44140625" style="112" customWidth="1"/>
    <col min="14339" max="14339" width="7.5546875" style="112" customWidth="1"/>
    <col min="14340" max="14340" width="0.5546875" style="112" customWidth="1"/>
    <col min="14341" max="14341" width="14.5546875" style="112" customWidth="1"/>
    <col min="14342" max="14342" width="0.5546875" style="112" customWidth="1"/>
    <col min="14343" max="14343" width="14.5546875" style="112" customWidth="1"/>
    <col min="14344" max="14344" width="0.5546875" style="112" customWidth="1"/>
    <col min="14345" max="14345" width="14.5546875" style="112" customWidth="1"/>
    <col min="14346" max="14346" width="0.5546875" style="112" customWidth="1"/>
    <col min="14347" max="14347" width="14.5546875" style="112" customWidth="1"/>
    <col min="14348" max="14592" width="9.44140625" style="112"/>
    <col min="14593" max="14593" width="2" style="112" customWidth="1"/>
    <col min="14594" max="14594" width="34.44140625" style="112" customWidth="1"/>
    <col min="14595" max="14595" width="7.5546875" style="112" customWidth="1"/>
    <col min="14596" max="14596" width="0.5546875" style="112" customWidth="1"/>
    <col min="14597" max="14597" width="14.5546875" style="112" customWidth="1"/>
    <col min="14598" max="14598" width="0.5546875" style="112" customWidth="1"/>
    <col min="14599" max="14599" width="14.5546875" style="112" customWidth="1"/>
    <col min="14600" max="14600" width="0.5546875" style="112" customWidth="1"/>
    <col min="14601" max="14601" width="14.5546875" style="112" customWidth="1"/>
    <col min="14602" max="14602" width="0.5546875" style="112" customWidth="1"/>
    <col min="14603" max="14603" width="14.5546875" style="112" customWidth="1"/>
    <col min="14604" max="14848" width="9.44140625" style="112"/>
    <col min="14849" max="14849" width="2" style="112" customWidth="1"/>
    <col min="14850" max="14850" width="34.44140625" style="112" customWidth="1"/>
    <col min="14851" max="14851" width="7.5546875" style="112" customWidth="1"/>
    <col min="14852" max="14852" width="0.5546875" style="112" customWidth="1"/>
    <col min="14853" max="14853" width="14.5546875" style="112" customWidth="1"/>
    <col min="14854" max="14854" width="0.5546875" style="112" customWidth="1"/>
    <col min="14855" max="14855" width="14.5546875" style="112" customWidth="1"/>
    <col min="14856" max="14856" width="0.5546875" style="112" customWidth="1"/>
    <col min="14857" max="14857" width="14.5546875" style="112" customWidth="1"/>
    <col min="14858" max="14858" width="0.5546875" style="112" customWidth="1"/>
    <col min="14859" max="14859" width="14.5546875" style="112" customWidth="1"/>
    <col min="14860" max="15104" width="9.44140625" style="112"/>
    <col min="15105" max="15105" width="2" style="112" customWidth="1"/>
    <col min="15106" max="15106" width="34.44140625" style="112" customWidth="1"/>
    <col min="15107" max="15107" width="7.5546875" style="112" customWidth="1"/>
    <col min="15108" max="15108" width="0.5546875" style="112" customWidth="1"/>
    <col min="15109" max="15109" width="14.5546875" style="112" customWidth="1"/>
    <col min="15110" max="15110" width="0.5546875" style="112" customWidth="1"/>
    <col min="15111" max="15111" width="14.5546875" style="112" customWidth="1"/>
    <col min="15112" max="15112" width="0.5546875" style="112" customWidth="1"/>
    <col min="15113" max="15113" width="14.5546875" style="112" customWidth="1"/>
    <col min="15114" max="15114" width="0.5546875" style="112" customWidth="1"/>
    <col min="15115" max="15115" width="14.5546875" style="112" customWidth="1"/>
    <col min="15116" max="15360" width="9.44140625" style="112"/>
    <col min="15361" max="15361" width="2" style="112" customWidth="1"/>
    <col min="15362" max="15362" width="34.44140625" style="112" customWidth="1"/>
    <col min="15363" max="15363" width="7.5546875" style="112" customWidth="1"/>
    <col min="15364" max="15364" width="0.5546875" style="112" customWidth="1"/>
    <col min="15365" max="15365" width="14.5546875" style="112" customWidth="1"/>
    <col min="15366" max="15366" width="0.5546875" style="112" customWidth="1"/>
    <col min="15367" max="15367" width="14.5546875" style="112" customWidth="1"/>
    <col min="15368" max="15368" width="0.5546875" style="112" customWidth="1"/>
    <col min="15369" max="15369" width="14.5546875" style="112" customWidth="1"/>
    <col min="15370" max="15370" width="0.5546875" style="112" customWidth="1"/>
    <col min="15371" max="15371" width="14.5546875" style="112" customWidth="1"/>
    <col min="15372" max="15616" width="9.44140625" style="112"/>
    <col min="15617" max="15617" width="2" style="112" customWidth="1"/>
    <col min="15618" max="15618" width="34.44140625" style="112" customWidth="1"/>
    <col min="15619" max="15619" width="7.5546875" style="112" customWidth="1"/>
    <col min="15620" max="15620" width="0.5546875" style="112" customWidth="1"/>
    <col min="15621" max="15621" width="14.5546875" style="112" customWidth="1"/>
    <col min="15622" max="15622" width="0.5546875" style="112" customWidth="1"/>
    <col min="15623" max="15623" width="14.5546875" style="112" customWidth="1"/>
    <col min="15624" max="15624" width="0.5546875" style="112" customWidth="1"/>
    <col min="15625" max="15625" width="14.5546875" style="112" customWidth="1"/>
    <col min="15626" max="15626" width="0.5546875" style="112" customWidth="1"/>
    <col min="15627" max="15627" width="14.5546875" style="112" customWidth="1"/>
    <col min="15628" max="15872" width="9.44140625" style="112"/>
    <col min="15873" max="15873" width="2" style="112" customWidth="1"/>
    <col min="15874" max="15874" width="34.44140625" style="112" customWidth="1"/>
    <col min="15875" max="15875" width="7.5546875" style="112" customWidth="1"/>
    <col min="15876" max="15876" width="0.5546875" style="112" customWidth="1"/>
    <col min="15877" max="15877" width="14.5546875" style="112" customWidth="1"/>
    <col min="15878" max="15878" width="0.5546875" style="112" customWidth="1"/>
    <col min="15879" max="15879" width="14.5546875" style="112" customWidth="1"/>
    <col min="15880" max="15880" width="0.5546875" style="112" customWidth="1"/>
    <col min="15881" max="15881" width="14.5546875" style="112" customWidth="1"/>
    <col min="15882" max="15882" width="0.5546875" style="112" customWidth="1"/>
    <col min="15883" max="15883" width="14.5546875" style="112" customWidth="1"/>
    <col min="15884" max="16128" width="9.44140625" style="112"/>
    <col min="16129" max="16129" width="2" style="112" customWidth="1"/>
    <col min="16130" max="16130" width="34.44140625" style="112" customWidth="1"/>
    <col min="16131" max="16131" width="7.5546875" style="112" customWidth="1"/>
    <col min="16132" max="16132" width="0.5546875" style="112" customWidth="1"/>
    <col min="16133" max="16133" width="14.5546875" style="112" customWidth="1"/>
    <col min="16134" max="16134" width="0.5546875" style="112" customWidth="1"/>
    <col min="16135" max="16135" width="14.5546875" style="112" customWidth="1"/>
    <col min="16136" max="16136" width="0.5546875" style="112" customWidth="1"/>
    <col min="16137" max="16137" width="14.5546875" style="112" customWidth="1"/>
    <col min="16138" max="16138" width="0.5546875" style="112" customWidth="1"/>
    <col min="16139" max="16139" width="14.5546875" style="112" customWidth="1"/>
    <col min="16140" max="16384" width="9.44140625" style="112"/>
  </cols>
  <sheetData>
    <row r="1" spans="1:11" s="2" customFormat="1" ht="19.5" customHeight="1">
      <c r="A1" s="226" t="s">
        <v>0</v>
      </c>
      <c r="C1" s="3"/>
    </row>
    <row r="2" spans="1:11" s="2" customFormat="1" ht="19.5" customHeight="1">
      <c r="A2" s="49" t="s">
        <v>78</v>
      </c>
      <c r="C2" s="3"/>
    </row>
    <row r="3" spans="1:11" s="2" customFormat="1" ht="19.5" customHeight="1">
      <c r="A3" s="227" t="str">
        <f>'7'!A3</f>
        <v>สำหรับรอบระยะเวลาสามเดือนสิ้นสุดวันที่ 31 มีนาคม พ.ศ. 2567</v>
      </c>
      <c r="B3" s="4"/>
      <c r="C3" s="63"/>
      <c r="D3" s="4"/>
      <c r="E3" s="68"/>
      <c r="F3" s="68"/>
      <c r="G3" s="228"/>
      <c r="H3" s="228"/>
      <c r="I3" s="228"/>
      <c r="J3" s="68"/>
      <c r="K3" s="68"/>
    </row>
    <row r="4" spans="1:11" s="2" customFormat="1" ht="20.25" customHeight="1">
      <c r="A4" s="229"/>
      <c r="C4" s="3"/>
    </row>
    <row r="5" spans="1:11" s="2" customFormat="1" ht="18" customHeight="1">
      <c r="C5" s="3"/>
      <c r="E5" s="238"/>
      <c r="F5" s="238"/>
      <c r="G5" s="238"/>
      <c r="H5" s="4"/>
      <c r="I5" s="4"/>
      <c r="J5" s="4"/>
      <c r="K5" s="5" t="s">
        <v>1</v>
      </c>
    </row>
    <row r="6" spans="1:11" s="2" customFormat="1" ht="18" customHeight="1">
      <c r="B6" s="6"/>
      <c r="C6" s="7"/>
      <c r="D6" s="7"/>
      <c r="E6" s="239" t="s">
        <v>2</v>
      </c>
      <c r="F6" s="239"/>
      <c r="G6" s="239"/>
      <c r="H6" s="7"/>
      <c r="I6" s="239" t="s">
        <v>73</v>
      </c>
      <c r="J6" s="239"/>
      <c r="K6" s="239"/>
    </row>
    <row r="7" spans="1:11" s="2" customFormat="1" ht="18" customHeight="1">
      <c r="B7" s="6"/>
      <c r="C7" s="7"/>
      <c r="D7" s="7"/>
      <c r="E7" s="8" t="s">
        <v>75</v>
      </c>
      <c r="F7" s="8"/>
      <c r="G7" s="8" t="s">
        <v>75</v>
      </c>
      <c r="H7" s="8"/>
      <c r="I7" s="8" t="s">
        <v>75</v>
      </c>
      <c r="J7" s="8"/>
      <c r="K7" s="8" t="s">
        <v>75</v>
      </c>
    </row>
    <row r="8" spans="1:11" s="2" customFormat="1" ht="18" customHeight="1">
      <c r="B8" s="9"/>
      <c r="C8" s="10"/>
      <c r="E8" s="11" t="s">
        <v>117</v>
      </c>
      <c r="F8" s="12"/>
      <c r="G8" s="11" t="s">
        <v>103</v>
      </c>
      <c r="H8" s="12"/>
      <c r="I8" s="11" t="s">
        <v>117</v>
      </c>
      <c r="J8" s="12"/>
      <c r="K8" s="11" t="s">
        <v>103</v>
      </c>
    </row>
    <row r="9" spans="1:11" s="2" customFormat="1" ht="18" customHeight="1">
      <c r="A9" s="13" t="s">
        <v>49</v>
      </c>
      <c r="B9" s="14"/>
      <c r="C9" s="3"/>
    </row>
    <row r="10" spans="1:11" s="2" customFormat="1" ht="18" customHeight="1">
      <c r="A10" s="14" t="s">
        <v>147</v>
      </c>
      <c r="B10" s="14"/>
      <c r="C10" s="3"/>
      <c r="E10" s="15">
        <v>21826</v>
      </c>
      <c r="F10" s="16"/>
      <c r="G10" s="15">
        <f>+'5 (3M)'!F30</f>
        <v>-6127</v>
      </c>
      <c r="H10" s="16"/>
      <c r="I10" s="15">
        <v>-821</v>
      </c>
      <c r="J10" s="17"/>
      <c r="K10" s="15">
        <f>+'5 (3M)'!J30</f>
        <v>557</v>
      </c>
    </row>
    <row r="11" spans="1:11" s="2" customFormat="1" ht="18" customHeight="1">
      <c r="A11" s="14" t="s">
        <v>50</v>
      </c>
      <c r="B11" s="14"/>
      <c r="C11" s="3"/>
      <c r="E11" s="18"/>
      <c r="F11" s="19"/>
      <c r="G11" s="18"/>
      <c r="H11" s="19"/>
      <c r="I11" s="18"/>
      <c r="J11" s="18"/>
      <c r="K11" s="18"/>
    </row>
    <row r="12" spans="1:11" s="2" customFormat="1" ht="18" customHeight="1">
      <c r="A12" s="14"/>
      <c r="B12" s="14" t="s">
        <v>159</v>
      </c>
      <c r="C12" s="3"/>
      <c r="E12" s="18"/>
      <c r="F12" s="19"/>
      <c r="G12" s="18"/>
      <c r="H12" s="16"/>
    </row>
    <row r="13" spans="1:11" s="2" customFormat="1" ht="18" customHeight="1">
      <c r="A13" s="14"/>
      <c r="B13" s="2" t="s">
        <v>120</v>
      </c>
      <c r="C13" s="3"/>
      <c r="E13" s="15">
        <v>-295</v>
      </c>
      <c r="F13" s="16"/>
      <c r="G13" s="15">
        <v>178</v>
      </c>
      <c r="H13" s="16"/>
      <c r="I13" s="20">
        <v>1</v>
      </c>
      <c r="K13" s="20">
        <v>-1</v>
      </c>
    </row>
    <row r="14" spans="1:11" s="2" customFormat="1" ht="18" customHeight="1">
      <c r="A14" s="14"/>
      <c r="B14" s="14" t="s">
        <v>51</v>
      </c>
      <c r="C14" s="3"/>
      <c r="E14" s="15">
        <v>19080</v>
      </c>
      <c r="F14" s="16"/>
      <c r="G14" s="15">
        <v>19151</v>
      </c>
      <c r="H14" s="16"/>
      <c r="I14" s="21">
        <v>952</v>
      </c>
      <c r="J14" s="22"/>
      <c r="K14" s="21">
        <v>930</v>
      </c>
    </row>
    <row r="15" spans="1:11" s="2" customFormat="1" ht="18" customHeight="1">
      <c r="A15" s="14"/>
      <c r="B15" s="14" t="s">
        <v>81</v>
      </c>
      <c r="C15" s="3"/>
      <c r="E15" s="15">
        <v>892</v>
      </c>
      <c r="F15" s="16"/>
      <c r="G15" s="15">
        <v>670</v>
      </c>
      <c r="H15" s="16"/>
      <c r="I15" s="21">
        <v>279</v>
      </c>
      <c r="J15" s="22"/>
      <c r="K15" s="21">
        <v>128</v>
      </c>
    </row>
    <row r="16" spans="1:11" s="2" customFormat="1" ht="18" customHeight="1">
      <c r="B16" s="14" t="s">
        <v>174</v>
      </c>
      <c r="C16" s="3"/>
      <c r="E16" s="15"/>
      <c r="F16" s="16"/>
      <c r="G16" s="15"/>
      <c r="H16" s="16"/>
      <c r="I16" s="21"/>
      <c r="J16" s="22"/>
      <c r="K16" s="21"/>
    </row>
    <row r="17" spans="1:11" s="2" customFormat="1" ht="18" customHeight="1">
      <c r="B17" s="2" t="s">
        <v>114</v>
      </c>
      <c r="C17" s="3"/>
      <c r="E17" s="15">
        <v>59</v>
      </c>
      <c r="F17" s="16"/>
      <c r="G17" s="15">
        <v>-240</v>
      </c>
      <c r="H17" s="16"/>
      <c r="I17" s="21">
        <v>59</v>
      </c>
      <c r="J17" s="22"/>
      <c r="K17" s="21">
        <v>42</v>
      </c>
    </row>
    <row r="18" spans="1:11" s="2" customFormat="1" ht="18" customHeight="1">
      <c r="B18" s="2" t="s">
        <v>121</v>
      </c>
      <c r="C18" s="3"/>
      <c r="E18" s="15">
        <v>-14</v>
      </c>
      <c r="F18" s="16"/>
      <c r="G18" s="15">
        <v>-2</v>
      </c>
      <c r="H18" s="16"/>
      <c r="I18" s="21">
        <v>0</v>
      </c>
      <c r="J18" s="22"/>
      <c r="K18" s="21">
        <v>-2</v>
      </c>
    </row>
    <row r="19" spans="1:11" s="2" customFormat="1" ht="18" customHeight="1">
      <c r="B19" s="23" t="s">
        <v>101</v>
      </c>
      <c r="C19" s="3"/>
      <c r="E19" s="15">
        <v>667</v>
      </c>
      <c r="F19" s="16"/>
      <c r="G19" s="15">
        <v>1</v>
      </c>
      <c r="I19" s="21">
        <v>0</v>
      </c>
      <c r="J19" s="24"/>
      <c r="K19" s="21">
        <v>0</v>
      </c>
    </row>
    <row r="20" spans="1:11" s="2" customFormat="1" ht="18" customHeight="1">
      <c r="B20" s="2" t="s">
        <v>122</v>
      </c>
      <c r="C20" s="3"/>
      <c r="E20" s="15"/>
      <c r="F20" s="16"/>
      <c r="G20" s="15"/>
    </row>
    <row r="21" spans="1:11" s="2" customFormat="1" ht="18" customHeight="1">
      <c r="B21" s="2" t="s">
        <v>123</v>
      </c>
      <c r="C21" s="3"/>
      <c r="E21" s="15">
        <v>-59</v>
      </c>
      <c r="F21" s="16"/>
      <c r="G21" s="15">
        <v>-96</v>
      </c>
      <c r="H21" s="16"/>
      <c r="I21" s="21">
        <v>0</v>
      </c>
      <c r="J21" s="22"/>
      <c r="K21" s="21">
        <v>0</v>
      </c>
    </row>
    <row r="22" spans="1:11" s="2" customFormat="1" ht="18" customHeight="1">
      <c r="B22" s="23" t="s">
        <v>168</v>
      </c>
      <c r="C22" s="3"/>
      <c r="E22" s="15">
        <v>58</v>
      </c>
      <c r="F22" s="16"/>
      <c r="G22" s="15">
        <v>129</v>
      </c>
      <c r="H22" s="22"/>
      <c r="I22" s="21">
        <v>0</v>
      </c>
      <c r="J22" s="25"/>
      <c r="K22" s="21">
        <v>0</v>
      </c>
    </row>
    <row r="23" spans="1:11" s="2" customFormat="1" ht="18" customHeight="1">
      <c r="B23" s="23" t="s">
        <v>105</v>
      </c>
      <c r="C23" s="3"/>
      <c r="E23" s="15">
        <v>0</v>
      </c>
      <c r="F23" s="16"/>
      <c r="G23" s="15">
        <v>12</v>
      </c>
      <c r="H23" s="22"/>
      <c r="I23" s="21">
        <v>0</v>
      </c>
      <c r="J23" s="25"/>
      <c r="K23" s="21">
        <v>12</v>
      </c>
    </row>
    <row r="24" spans="1:11" s="2" customFormat="1" ht="18" customHeight="1">
      <c r="B24" s="14" t="s">
        <v>52</v>
      </c>
      <c r="C24" s="3"/>
      <c r="E24" s="16">
        <v>-46</v>
      </c>
      <c r="F24" s="16"/>
      <c r="G24" s="16">
        <v>-38</v>
      </c>
      <c r="H24" s="16"/>
      <c r="I24" s="22">
        <v>-9367</v>
      </c>
      <c r="J24" s="22"/>
      <c r="K24" s="22">
        <v>-8583</v>
      </c>
    </row>
    <row r="25" spans="1:11" s="2" customFormat="1" ht="18" customHeight="1">
      <c r="B25" s="14" t="s">
        <v>42</v>
      </c>
      <c r="C25" s="3"/>
      <c r="E25" s="26">
        <v>1803</v>
      </c>
      <c r="F25" s="16"/>
      <c r="G25" s="26">
        <v>2893</v>
      </c>
      <c r="H25" s="16"/>
      <c r="I25" s="27">
        <v>114</v>
      </c>
      <c r="J25" s="22"/>
      <c r="K25" s="27">
        <v>233</v>
      </c>
    </row>
    <row r="26" spans="1:11" s="2" customFormat="1" ht="8.1" customHeight="1">
      <c r="B26" s="9"/>
      <c r="C26" s="10"/>
      <c r="E26" s="28"/>
      <c r="F26" s="28"/>
      <c r="G26" s="28"/>
      <c r="H26" s="28"/>
      <c r="I26" s="28"/>
      <c r="J26" s="28"/>
      <c r="K26" s="28"/>
    </row>
    <row r="27" spans="1:11" s="2" customFormat="1" ht="18" customHeight="1">
      <c r="A27" s="2" t="s">
        <v>124</v>
      </c>
      <c r="B27" s="9"/>
      <c r="C27" s="10"/>
      <c r="E27" s="28"/>
      <c r="F27" s="28"/>
      <c r="G27" s="28"/>
      <c r="H27" s="28"/>
      <c r="I27" s="28"/>
      <c r="J27" s="28"/>
      <c r="K27" s="28"/>
    </row>
    <row r="28" spans="1:11" s="2" customFormat="1" ht="18" customHeight="1">
      <c r="B28" s="14" t="s">
        <v>125</v>
      </c>
      <c r="C28" s="3"/>
      <c r="E28" s="16">
        <f>SUM(E10:E25)</f>
        <v>43971</v>
      </c>
      <c r="F28" s="16"/>
      <c r="G28" s="16">
        <f>SUM(G10:G25)</f>
        <v>16531</v>
      </c>
      <c r="H28" s="16"/>
      <c r="I28" s="16">
        <f>SUM(I10:I25)</f>
        <v>-8783</v>
      </c>
      <c r="J28" s="29"/>
      <c r="K28" s="16">
        <f>SUM(K10:K25)</f>
        <v>-6684</v>
      </c>
    </row>
    <row r="29" spans="1:11" s="2" customFormat="1" ht="8.1" customHeight="1">
      <c r="B29" s="9"/>
      <c r="C29" s="10"/>
      <c r="E29" s="28"/>
      <c r="F29" s="28"/>
      <c r="G29" s="28"/>
      <c r="H29" s="28"/>
      <c r="I29" s="28"/>
      <c r="J29" s="28"/>
      <c r="K29" s="28"/>
    </row>
    <row r="30" spans="1:11" s="2" customFormat="1" ht="18" customHeight="1">
      <c r="A30" s="14" t="s">
        <v>53</v>
      </c>
      <c r="B30" s="14"/>
      <c r="C30" s="3"/>
      <c r="E30" s="18"/>
      <c r="F30" s="19"/>
      <c r="G30" s="18"/>
      <c r="H30" s="19"/>
      <c r="I30" s="18"/>
      <c r="J30" s="18"/>
      <c r="K30" s="18"/>
    </row>
    <row r="31" spans="1:11" s="2" customFormat="1" ht="18" customHeight="1">
      <c r="B31" s="23" t="s">
        <v>139</v>
      </c>
      <c r="C31" s="3"/>
      <c r="E31" s="16">
        <v>-25303</v>
      </c>
      <c r="F31" s="16"/>
      <c r="G31" s="16">
        <v>-12933</v>
      </c>
      <c r="H31" s="22"/>
      <c r="I31" s="22">
        <v>-4628</v>
      </c>
      <c r="J31" s="25"/>
      <c r="K31" s="22">
        <v>-47</v>
      </c>
    </row>
    <row r="32" spans="1:11" s="2" customFormat="1" ht="18" customHeight="1">
      <c r="B32" s="23" t="s">
        <v>74</v>
      </c>
      <c r="C32" s="3"/>
      <c r="E32" s="16">
        <v>2000</v>
      </c>
      <c r="F32" s="16"/>
      <c r="G32" s="16">
        <v>556</v>
      </c>
      <c r="H32" s="22"/>
      <c r="I32" s="22">
        <v>1751</v>
      </c>
      <c r="J32" s="30"/>
      <c r="K32" s="22">
        <v>1712</v>
      </c>
    </row>
    <row r="33" spans="1:11" s="2" customFormat="1" ht="18" customHeight="1">
      <c r="A33" s="23"/>
      <c r="B33" s="14" t="s">
        <v>54</v>
      </c>
      <c r="C33" s="3"/>
      <c r="E33" s="16">
        <v>-618</v>
      </c>
      <c r="F33" s="16"/>
      <c r="G33" s="16">
        <v>-162</v>
      </c>
      <c r="H33" s="22"/>
      <c r="I33" s="22">
        <v>-133</v>
      </c>
      <c r="J33" s="25"/>
      <c r="K33" s="22">
        <v>-85</v>
      </c>
    </row>
    <row r="34" spans="1:11" s="2" customFormat="1" ht="18" customHeight="1">
      <c r="A34" s="23"/>
      <c r="B34" s="14" t="s">
        <v>55</v>
      </c>
      <c r="C34" s="3"/>
      <c r="E34" s="16">
        <v>-1240</v>
      </c>
      <c r="F34" s="16"/>
      <c r="G34" s="16">
        <v>-129</v>
      </c>
      <c r="H34" s="22"/>
      <c r="I34" s="22">
        <v>47</v>
      </c>
      <c r="J34" s="31"/>
      <c r="K34" s="22">
        <v>0</v>
      </c>
    </row>
    <row r="35" spans="1:11" s="2" customFormat="1" ht="18" customHeight="1">
      <c r="B35" s="23" t="s">
        <v>140</v>
      </c>
      <c r="C35" s="3"/>
      <c r="E35" s="16">
        <v>24431</v>
      </c>
      <c r="F35" s="16"/>
      <c r="G35" s="16">
        <v>22625</v>
      </c>
      <c r="H35" s="22"/>
      <c r="I35" s="22">
        <v>7032</v>
      </c>
      <c r="J35" s="30"/>
      <c r="K35" s="22">
        <v>-4680</v>
      </c>
    </row>
    <row r="36" spans="1:11" s="2" customFormat="1" ht="18" customHeight="1">
      <c r="A36" s="23"/>
      <c r="B36" s="23" t="s">
        <v>56</v>
      </c>
      <c r="C36" s="3"/>
      <c r="E36" s="16">
        <v>1310</v>
      </c>
      <c r="F36" s="16"/>
      <c r="G36" s="16">
        <v>2197</v>
      </c>
      <c r="H36" s="22"/>
      <c r="I36" s="22">
        <v>-212</v>
      </c>
      <c r="J36" s="32"/>
      <c r="K36" s="22">
        <v>578</v>
      </c>
    </row>
    <row r="37" spans="1:11" s="2" customFormat="1" ht="18" customHeight="1">
      <c r="A37" s="23"/>
      <c r="B37" s="23" t="s">
        <v>175</v>
      </c>
      <c r="C37" s="3"/>
      <c r="E37" s="26">
        <v>0</v>
      </c>
      <c r="F37" s="16"/>
      <c r="G37" s="26">
        <v>-183</v>
      </c>
      <c r="H37" s="22"/>
      <c r="I37" s="27">
        <v>0</v>
      </c>
      <c r="J37" s="32"/>
      <c r="K37" s="27">
        <v>0</v>
      </c>
    </row>
    <row r="38" spans="1:11" s="2" customFormat="1" ht="8.1" customHeight="1">
      <c r="B38" s="9"/>
      <c r="C38" s="10"/>
      <c r="E38" s="28"/>
      <c r="F38" s="28"/>
      <c r="G38" s="28"/>
      <c r="H38" s="28"/>
      <c r="I38" s="28"/>
      <c r="J38" s="28"/>
      <c r="K38" s="28"/>
    </row>
    <row r="39" spans="1:11" s="2" customFormat="1" ht="18" customHeight="1">
      <c r="A39" s="14" t="s">
        <v>102</v>
      </c>
      <c r="B39" s="14"/>
      <c r="C39" s="3"/>
      <c r="E39" s="16">
        <f>SUM(E28:E38)</f>
        <v>44551</v>
      </c>
      <c r="F39" s="33"/>
      <c r="G39" s="16">
        <f>SUM(G28:G38)</f>
        <v>28502</v>
      </c>
      <c r="H39" s="33"/>
      <c r="I39" s="16">
        <f>SUM(I28:I38)</f>
        <v>-4926</v>
      </c>
      <c r="J39" s="29"/>
      <c r="K39" s="16">
        <f>SUM(K28:K38)</f>
        <v>-9206</v>
      </c>
    </row>
    <row r="40" spans="1:11" s="2" customFormat="1" ht="18" customHeight="1">
      <c r="A40" s="14"/>
      <c r="B40" s="14" t="s">
        <v>79</v>
      </c>
      <c r="C40" s="3"/>
      <c r="E40" s="34">
        <v>46</v>
      </c>
      <c r="F40" s="33"/>
      <c r="G40" s="34">
        <v>38</v>
      </c>
      <c r="H40" s="35"/>
      <c r="I40" s="22">
        <v>0</v>
      </c>
      <c r="J40" s="25"/>
      <c r="K40" s="22">
        <v>0</v>
      </c>
    </row>
    <row r="41" spans="1:11" s="2" customFormat="1" ht="18" customHeight="1">
      <c r="B41" s="2" t="s">
        <v>80</v>
      </c>
      <c r="C41" s="3"/>
      <c r="E41" s="34">
        <v>-2138</v>
      </c>
      <c r="F41" s="34"/>
      <c r="G41" s="34">
        <v>-2905</v>
      </c>
      <c r="H41" s="36"/>
      <c r="I41" s="36">
        <v>-114</v>
      </c>
      <c r="J41" s="30"/>
      <c r="K41" s="36">
        <v>-233</v>
      </c>
    </row>
    <row r="42" spans="1:11" s="2" customFormat="1" ht="18" customHeight="1">
      <c r="B42" s="2" t="s">
        <v>87</v>
      </c>
      <c r="C42" s="3"/>
      <c r="E42" s="34">
        <v>0</v>
      </c>
      <c r="F42" s="34"/>
      <c r="G42" s="34">
        <v>2822</v>
      </c>
      <c r="H42" s="36"/>
      <c r="I42" s="22">
        <v>0</v>
      </c>
      <c r="J42" s="30"/>
      <c r="K42" s="22">
        <v>0</v>
      </c>
    </row>
    <row r="43" spans="1:11" s="2" customFormat="1" ht="18" customHeight="1">
      <c r="A43" s="37"/>
      <c r="B43" s="2" t="s">
        <v>88</v>
      </c>
      <c r="C43" s="3"/>
      <c r="E43" s="38">
        <v>-4314</v>
      </c>
      <c r="F43" s="34"/>
      <c r="G43" s="38">
        <v>-3618</v>
      </c>
      <c r="H43" s="36"/>
      <c r="I43" s="39">
        <v>-586</v>
      </c>
      <c r="J43" s="40"/>
      <c r="K43" s="39">
        <v>-424</v>
      </c>
    </row>
    <row r="44" spans="1:11" s="2" customFormat="1" ht="8.1" customHeight="1">
      <c r="A44" s="14"/>
      <c r="B44" s="14"/>
      <c r="C44" s="3"/>
      <c r="E44" s="18"/>
      <c r="F44" s="19"/>
      <c r="G44" s="18"/>
      <c r="H44" s="19"/>
      <c r="I44" s="18"/>
      <c r="J44" s="18"/>
      <c r="K44" s="18"/>
    </row>
    <row r="45" spans="1:11" s="2" customFormat="1" ht="18" customHeight="1">
      <c r="A45" s="14" t="s">
        <v>108</v>
      </c>
      <c r="B45" s="14"/>
      <c r="C45" s="3"/>
      <c r="E45" s="26">
        <f>SUM(E39:E43)</f>
        <v>38145</v>
      </c>
      <c r="F45" s="33"/>
      <c r="G45" s="26">
        <f>SUM(G39:G43)</f>
        <v>24839</v>
      </c>
      <c r="H45" s="33"/>
      <c r="I45" s="26">
        <f>SUM(I39:I43)</f>
        <v>-5626</v>
      </c>
      <c r="J45" s="33"/>
      <c r="K45" s="26">
        <f>SUM(K39:K43)</f>
        <v>-9863</v>
      </c>
    </row>
    <row r="46" spans="1:11" s="2" customFormat="1" ht="18" customHeight="1">
      <c r="B46" s="14"/>
      <c r="C46" s="3"/>
    </row>
    <row r="47" spans="1:11" s="2" customFormat="1" ht="18" customHeight="1">
      <c r="B47" s="14"/>
      <c r="C47" s="3"/>
    </row>
    <row r="48" spans="1:11" s="2" customFormat="1" ht="18" customHeight="1">
      <c r="B48" s="14"/>
      <c r="C48" s="3"/>
    </row>
    <row r="49" spans="1:11" s="2" customFormat="1" ht="18" customHeight="1">
      <c r="B49" s="14"/>
      <c r="C49" s="3"/>
    </row>
    <row r="50" spans="1:11" s="2" customFormat="1" ht="18" customHeight="1">
      <c r="A50" s="14"/>
      <c r="B50" s="14"/>
      <c r="C50" s="3"/>
      <c r="E50" s="33"/>
      <c r="F50" s="33"/>
      <c r="G50" s="33"/>
      <c r="H50" s="33"/>
      <c r="I50" s="33"/>
      <c r="J50" s="33"/>
      <c r="K50" s="33"/>
    </row>
    <row r="51" spans="1:11" s="2" customFormat="1" ht="18" customHeight="1">
      <c r="A51" s="14"/>
      <c r="B51" s="14"/>
      <c r="C51" s="3"/>
      <c r="E51" s="33"/>
      <c r="F51" s="33"/>
      <c r="G51" s="33"/>
      <c r="H51" s="33"/>
      <c r="I51" s="33"/>
      <c r="J51" s="33"/>
      <c r="K51" s="33"/>
    </row>
    <row r="52" spans="1:11" s="2" customFormat="1" ht="18" customHeight="1">
      <c r="A52" s="14"/>
      <c r="B52" s="14"/>
      <c r="C52" s="3"/>
      <c r="E52" s="33"/>
      <c r="F52" s="33"/>
      <c r="G52" s="33"/>
      <c r="H52" s="33"/>
      <c r="I52" s="33"/>
      <c r="J52" s="33"/>
      <c r="K52" s="33"/>
    </row>
    <row r="53" spans="1:11" s="2" customFormat="1" ht="12" customHeight="1">
      <c r="A53" s="14"/>
      <c r="B53" s="14"/>
      <c r="C53" s="3"/>
      <c r="E53" s="33"/>
      <c r="F53" s="33"/>
      <c r="G53" s="33"/>
      <c r="H53" s="33"/>
      <c r="I53" s="33"/>
      <c r="J53" s="33"/>
      <c r="K53" s="33"/>
    </row>
    <row r="54" spans="1:11" s="2" customFormat="1" ht="21.9" customHeight="1">
      <c r="A54" s="4" t="s">
        <v>171</v>
      </c>
      <c r="B54" s="4"/>
      <c r="C54" s="4"/>
      <c r="D54" s="4"/>
      <c r="E54" s="4"/>
      <c r="F54" s="4"/>
      <c r="G54" s="4"/>
      <c r="H54" s="4"/>
      <c r="I54" s="4"/>
      <c r="J54" s="4"/>
      <c r="K54" s="4"/>
    </row>
    <row r="55" spans="1:11" s="2" customFormat="1" ht="19.5" customHeight="1">
      <c r="A55" s="226" t="s">
        <v>0</v>
      </c>
      <c r="C55" s="3"/>
    </row>
    <row r="56" spans="1:11" s="2" customFormat="1" ht="19.5" customHeight="1">
      <c r="A56" s="49" t="s">
        <v>160</v>
      </c>
      <c r="C56" s="3"/>
    </row>
    <row r="57" spans="1:11" s="2" customFormat="1" ht="19.5" customHeight="1">
      <c r="A57" s="230" t="str">
        <f>+A3</f>
        <v>สำหรับรอบระยะเวลาสามเดือนสิ้นสุดวันที่ 31 มีนาคม พ.ศ. 2567</v>
      </c>
      <c r="B57" s="4"/>
      <c r="C57" s="63"/>
      <c r="D57" s="4"/>
      <c r="E57" s="4"/>
      <c r="F57" s="4"/>
      <c r="G57" s="4"/>
      <c r="H57" s="4"/>
      <c r="I57" s="4"/>
      <c r="J57" s="4"/>
      <c r="K57" s="4"/>
    </row>
    <row r="58" spans="1:11" s="2" customFormat="1" ht="19.5" customHeight="1">
      <c r="A58" s="229"/>
      <c r="C58" s="3"/>
    </row>
    <row r="59" spans="1:11" s="2" customFormat="1" ht="19.5" customHeight="1">
      <c r="C59" s="3"/>
      <c r="E59" s="4"/>
      <c r="G59" s="4"/>
      <c r="H59" s="4"/>
      <c r="I59" s="4"/>
      <c r="J59" s="4"/>
      <c r="K59" s="5" t="s">
        <v>1</v>
      </c>
    </row>
    <row r="60" spans="1:11" s="2" customFormat="1" ht="19.5" customHeight="1">
      <c r="B60" s="6"/>
      <c r="C60" s="7"/>
      <c r="D60" s="7"/>
      <c r="E60" s="240" t="s">
        <v>2</v>
      </c>
      <c r="F60" s="240"/>
      <c r="G60" s="240"/>
      <c r="H60" s="7"/>
      <c r="I60" s="240" t="s">
        <v>73</v>
      </c>
      <c r="J60" s="240"/>
      <c r="K60" s="240"/>
    </row>
    <row r="61" spans="1:11" s="2" customFormat="1" ht="19.5" customHeight="1">
      <c r="B61" s="6"/>
      <c r="C61" s="7"/>
      <c r="D61" s="7"/>
      <c r="E61" s="8" t="s">
        <v>75</v>
      </c>
      <c r="F61" s="8"/>
      <c r="G61" s="8" t="s">
        <v>75</v>
      </c>
      <c r="H61" s="8"/>
      <c r="I61" s="8" t="s">
        <v>75</v>
      </c>
      <c r="J61" s="8"/>
      <c r="K61" s="8" t="s">
        <v>75</v>
      </c>
    </row>
    <row r="62" spans="1:11" s="2" customFormat="1" ht="19.5" customHeight="1">
      <c r="B62" s="9"/>
      <c r="C62" s="41" t="s">
        <v>5</v>
      </c>
      <c r="E62" s="11" t="s">
        <v>117</v>
      </c>
      <c r="F62" s="12"/>
      <c r="G62" s="11" t="s">
        <v>103</v>
      </c>
      <c r="H62" s="12"/>
      <c r="I62" s="11" t="s">
        <v>117</v>
      </c>
      <c r="J62" s="12"/>
      <c r="K62" s="11" t="s">
        <v>103</v>
      </c>
    </row>
    <row r="63" spans="1:11" s="2" customFormat="1" ht="19.5" customHeight="1">
      <c r="A63" s="13" t="s">
        <v>57</v>
      </c>
      <c r="B63" s="13"/>
      <c r="C63" s="3"/>
      <c r="E63" s="42"/>
      <c r="F63" s="19"/>
      <c r="G63" s="42"/>
      <c r="H63" s="18"/>
      <c r="I63" s="18"/>
      <c r="J63" s="18"/>
      <c r="K63" s="18"/>
    </row>
    <row r="64" spans="1:11" s="2" customFormat="1" ht="19.5" customHeight="1">
      <c r="A64" s="2" t="s">
        <v>109</v>
      </c>
      <c r="C64" s="3">
        <v>16.3</v>
      </c>
      <c r="E64" s="42">
        <v>0</v>
      </c>
      <c r="F64" s="42"/>
      <c r="G64" s="42">
        <v>0</v>
      </c>
      <c r="H64" s="60"/>
      <c r="I64" s="60">
        <v>-8000</v>
      </c>
      <c r="J64" s="25"/>
      <c r="K64" s="60">
        <v>-12500</v>
      </c>
    </row>
    <row r="65" spans="1:11" s="2" customFormat="1" ht="19.5" customHeight="1">
      <c r="A65" s="2" t="s">
        <v>126</v>
      </c>
      <c r="C65" s="3"/>
      <c r="E65" s="42"/>
      <c r="F65" s="42"/>
      <c r="G65" s="42"/>
      <c r="H65" s="60"/>
      <c r="I65" s="60"/>
      <c r="J65" s="25"/>
      <c r="K65" s="60"/>
    </row>
    <row r="66" spans="1:11" s="2" customFormat="1" ht="19.5" customHeight="1">
      <c r="B66" s="2" t="s">
        <v>127</v>
      </c>
      <c r="C66" s="3">
        <v>16.3</v>
      </c>
      <c r="E66" s="42">
        <v>0</v>
      </c>
      <c r="F66" s="42"/>
      <c r="G66" s="42">
        <v>0</v>
      </c>
      <c r="H66" s="60"/>
      <c r="I66" s="60">
        <v>22000</v>
      </c>
      <c r="J66" s="25"/>
      <c r="K66" s="60">
        <v>3500</v>
      </c>
    </row>
    <row r="67" spans="1:11" s="2" customFormat="1" ht="19.5" customHeight="1">
      <c r="A67" s="2" t="s">
        <v>178</v>
      </c>
      <c r="C67" s="3"/>
      <c r="E67" s="42"/>
      <c r="F67" s="42"/>
      <c r="G67" s="42"/>
      <c r="H67" s="60"/>
      <c r="I67" s="60"/>
      <c r="J67" s="25"/>
      <c r="K67" s="60"/>
    </row>
    <row r="68" spans="1:11" s="2" customFormat="1" ht="19.5" customHeight="1">
      <c r="B68" s="2" t="s">
        <v>170</v>
      </c>
      <c r="C68" s="3">
        <v>7</v>
      </c>
      <c r="E68" s="15">
        <v>-1000</v>
      </c>
      <c r="F68" s="16"/>
      <c r="G68" s="15">
        <v>0</v>
      </c>
      <c r="H68" s="16"/>
      <c r="I68" s="21">
        <v>0</v>
      </c>
      <c r="J68" s="22"/>
      <c r="K68" s="21">
        <v>0</v>
      </c>
    </row>
    <row r="69" spans="1:11" s="2" customFormat="1" ht="19.5" customHeight="1">
      <c r="A69" s="43" t="s">
        <v>128</v>
      </c>
      <c r="B69" s="43"/>
      <c r="C69" s="3"/>
      <c r="E69" s="62">
        <v>-2264</v>
      </c>
      <c r="F69" s="42"/>
      <c r="G69" s="42">
        <v>-669</v>
      </c>
      <c r="H69" s="60"/>
      <c r="I69" s="60">
        <v>-39</v>
      </c>
      <c r="J69" s="25"/>
      <c r="K69" s="60">
        <v>0</v>
      </c>
    </row>
    <row r="70" spans="1:11" s="2" customFormat="1" ht="19.5" customHeight="1">
      <c r="A70" s="43" t="s">
        <v>58</v>
      </c>
      <c r="B70" s="43"/>
      <c r="C70" s="3"/>
      <c r="E70" s="42">
        <v>-14634</v>
      </c>
      <c r="F70" s="42"/>
      <c r="G70" s="42">
        <v>-8677</v>
      </c>
      <c r="H70" s="60"/>
      <c r="I70" s="60">
        <v>0</v>
      </c>
      <c r="J70" s="25"/>
      <c r="K70" s="60">
        <v>0</v>
      </c>
    </row>
    <row r="71" spans="1:11" s="2" customFormat="1" ht="19.5" customHeight="1">
      <c r="A71" s="43" t="s">
        <v>95</v>
      </c>
      <c r="B71" s="43"/>
      <c r="C71" s="3"/>
      <c r="E71" s="42">
        <v>-26</v>
      </c>
      <c r="F71" s="42"/>
      <c r="G71" s="42">
        <v>0</v>
      </c>
      <c r="H71" s="60"/>
      <c r="I71" s="60">
        <v>0</v>
      </c>
      <c r="J71" s="25"/>
      <c r="K71" s="60">
        <v>0</v>
      </c>
    </row>
    <row r="72" spans="1:11" s="2" customFormat="1" ht="19.5" customHeight="1">
      <c r="A72" s="43" t="s">
        <v>59</v>
      </c>
      <c r="B72" s="43"/>
      <c r="C72" s="3"/>
      <c r="E72" s="42">
        <v>15</v>
      </c>
      <c r="F72" s="42"/>
      <c r="G72" s="42">
        <v>4</v>
      </c>
      <c r="H72" s="60"/>
      <c r="I72" s="60">
        <v>1</v>
      </c>
      <c r="J72" s="25"/>
      <c r="K72" s="60">
        <v>4</v>
      </c>
    </row>
    <row r="73" spans="1:11" s="2" customFormat="1" ht="19.5" customHeight="1">
      <c r="A73" s="43" t="s">
        <v>129</v>
      </c>
      <c r="B73" s="43"/>
      <c r="C73" s="3"/>
      <c r="E73" s="42">
        <v>112</v>
      </c>
      <c r="F73" s="42"/>
      <c r="G73" s="42">
        <v>130</v>
      </c>
      <c r="H73" s="60"/>
      <c r="I73" s="60">
        <v>0</v>
      </c>
      <c r="J73" s="25"/>
      <c r="K73" s="60">
        <v>0</v>
      </c>
    </row>
    <row r="74" spans="1:11" s="2" customFormat="1" ht="19.5" customHeight="1">
      <c r="A74" s="43" t="s">
        <v>130</v>
      </c>
      <c r="B74" s="43"/>
      <c r="C74" s="3"/>
      <c r="E74" s="44">
        <v>0</v>
      </c>
      <c r="F74" s="42"/>
      <c r="G74" s="44">
        <v>0</v>
      </c>
      <c r="H74" s="60"/>
      <c r="I74" s="61">
        <v>9367</v>
      </c>
      <c r="J74" s="25"/>
      <c r="K74" s="61">
        <v>8583</v>
      </c>
    </row>
    <row r="75" spans="1:11" s="2" customFormat="1" ht="8.1" customHeight="1">
      <c r="A75" s="14"/>
      <c r="B75" s="14"/>
      <c r="C75" s="3"/>
      <c r="E75" s="18"/>
      <c r="F75" s="19"/>
      <c r="G75" s="18"/>
      <c r="H75" s="19"/>
      <c r="I75" s="18"/>
      <c r="J75" s="18"/>
      <c r="K75" s="18"/>
    </row>
    <row r="76" spans="1:11" s="2" customFormat="1" ht="19.5" customHeight="1">
      <c r="A76" s="45" t="s">
        <v>110</v>
      </c>
      <c r="B76" s="45"/>
      <c r="C76" s="3"/>
      <c r="E76" s="26">
        <f>SUM(E64:E75)</f>
        <v>-17797</v>
      </c>
      <c r="F76" s="33"/>
      <c r="G76" s="26">
        <f>SUM(G64:G75)</f>
        <v>-9212</v>
      </c>
      <c r="H76" s="33"/>
      <c r="I76" s="26">
        <f>SUM(I64:I75)</f>
        <v>23329</v>
      </c>
      <c r="J76" s="33"/>
      <c r="K76" s="26">
        <f>SUM(K64:K75)</f>
        <v>-413</v>
      </c>
    </row>
    <row r="77" spans="1:11" s="2" customFormat="1" ht="19.5" customHeight="1">
      <c r="A77" s="14"/>
      <c r="B77" s="14"/>
      <c r="C77" s="3"/>
      <c r="E77" s="18"/>
      <c r="F77" s="19"/>
      <c r="G77" s="18"/>
      <c r="H77" s="19"/>
      <c r="I77" s="18"/>
      <c r="J77" s="18"/>
      <c r="K77" s="18"/>
    </row>
    <row r="78" spans="1:11" s="2" customFormat="1" ht="19.5" customHeight="1">
      <c r="A78" s="46" t="s">
        <v>60</v>
      </c>
      <c r="B78" s="47"/>
      <c r="C78" s="3"/>
      <c r="E78" s="18"/>
      <c r="F78" s="19"/>
      <c r="G78" s="18"/>
      <c r="H78" s="19"/>
      <c r="I78" s="18"/>
      <c r="J78" s="18"/>
      <c r="K78" s="18"/>
    </row>
    <row r="79" spans="1:11" s="2" customFormat="1" ht="19.5" customHeight="1">
      <c r="A79" s="45" t="s">
        <v>111</v>
      </c>
      <c r="C79" s="3">
        <v>13</v>
      </c>
      <c r="E79" s="42">
        <v>-11000</v>
      </c>
      <c r="F79" s="42"/>
      <c r="G79" s="42">
        <v>-9000</v>
      </c>
      <c r="H79" s="60"/>
      <c r="I79" s="60">
        <v>-11000</v>
      </c>
      <c r="J79" s="48"/>
      <c r="K79" s="60">
        <v>-9000</v>
      </c>
    </row>
    <row r="80" spans="1:11" s="2" customFormat="1" ht="19.5" customHeight="1">
      <c r="A80" s="47" t="s">
        <v>112</v>
      </c>
      <c r="C80" s="3">
        <v>13</v>
      </c>
      <c r="E80" s="42">
        <v>5000</v>
      </c>
      <c r="F80" s="33"/>
      <c r="G80" s="42">
        <v>19000</v>
      </c>
      <c r="H80" s="60"/>
      <c r="I80" s="60">
        <v>5000</v>
      </c>
      <c r="J80" s="35"/>
      <c r="K80" s="60">
        <v>19000</v>
      </c>
    </row>
    <row r="81" spans="1:11" s="2" customFormat="1" ht="19.5" customHeight="1">
      <c r="A81" s="45" t="s">
        <v>113</v>
      </c>
      <c r="C81" s="3"/>
      <c r="E81" s="42">
        <v>0</v>
      </c>
      <c r="F81" s="33"/>
      <c r="G81" s="42">
        <v>-10157</v>
      </c>
      <c r="H81" s="35"/>
      <c r="I81" s="60">
        <v>0</v>
      </c>
      <c r="J81" s="48"/>
      <c r="K81" s="60">
        <v>0</v>
      </c>
    </row>
    <row r="82" spans="1:11" s="2" customFormat="1" ht="19.5" customHeight="1">
      <c r="A82" s="45" t="s">
        <v>179</v>
      </c>
      <c r="C82" s="3">
        <v>16.399999999999999</v>
      </c>
      <c r="E82" s="42">
        <v>-10977</v>
      </c>
      <c r="F82" s="33"/>
      <c r="G82" s="42">
        <v>0</v>
      </c>
      <c r="H82" s="35"/>
      <c r="I82" s="60">
        <v>0</v>
      </c>
      <c r="J82" s="48"/>
      <c r="K82" s="60">
        <v>0</v>
      </c>
    </row>
    <row r="83" spans="1:11" s="2" customFormat="1" ht="19.5" customHeight="1">
      <c r="A83" s="45" t="s">
        <v>176</v>
      </c>
      <c r="B83" s="43"/>
      <c r="C83" s="3"/>
      <c r="E83" s="61">
        <v>-795</v>
      </c>
      <c r="F83" s="42"/>
      <c r="G83" s="61">
        <v>-864</v>
      </c>
      <c r="H83" s="60"/>
      <c r="I83" s="61">
        <v>-92</v>
      </c>
      <c r="J83" s="48"/>
      <c r="K83" s="61">
        <v>-89</v>
      </c>
    </row>
    <row r="84" spans="1:11" s="2" customFormat="1" ht="8.1" customHeight="1">
      <c r="A84" s="14"/>
      <c r="B84" s="14"/>
      <c r="C84" s="3"/>
      <c r="E84" s="18"/>
      <c r="F84" s="19"/>
      <c r="G84" s="18"/>
      <c r="H84" s="19"/>
      <c r="I84" s="18"/>
      <c r="J84" s="18"/>
      <c r="K84" s="18"/>
    </row>
    <row r="85" spans="1:11" s="2" customFormat="1" ht="19.5" customHeight="1">
      <c r="A85" s="14" t="s">
        <v>131</v>
      </c>
      <c r="B85" s="14"/>
      <c r="C85" s="3"/>
      <c r="E85" s="26">
        <f>SUM(E79:E83)</f>
        <v>-17772</v>
      </c>
      <c r="F85" s="33"/>
      <c r="G85" s="26">
        <f>SUM(G79:G83)</f>
        <v>-1021</v>
      </c>
      <c r="H85" s="33"/>
      <c r="I85" s="26">
        <f>SUM(I79:I83)</f>
        <v>-6092</v>
      </c>
      <c r="J85" s="33"/>
      <c r="K85" s="26">
        <f>SUM(K79:K83)</f>
        <v>9911</v>
      </c>
    </row>
    <row r="86" spans="1:11" s="2" customFormat="1" ht="19.5" customHeight="1">
      <c r="A86" s="14"/>
      <c r="B86" s="14"/>
      <c r="C86" s="3"/>
      <c r="E86" s="18"/>
      <c r="F86" s="19"/>
      <c r="G86" s="18"/>
      <c r="H86" s="19"/>
      <c r="I86" s="18"/>
      <c r="J86" s="18"/>
      <c r="K86" s="18"/>
    </row>
    <row r="87" spans="1:11" s="2" customFormat="1" ht="19.5" customHeight="1">
      <c r="A87" s="49" t="s">
        <v>132</v>
      </c>
      <c r="B87" s="23"/>
      <c r="C87" s="3"/>
      <c r="E87" s="16">
        <f>+E45+E76+E85</f>
        <v>2576</v>
      </c>
      <c r="F87" s="33"/>
      <c r="G87" s="16">
        <f>+G45+G76+G85</f>
        <v>14606</v>
      </c>
      <c r="H87" s="33"/>
      <c r="I87" s="16">
        <f>+I45+I76+I85</f>
        <v>11611</v>
      </c>
      <c r="J87" s="33"/>
      <c r="K87" s="16">
        <f>+K45+K76+K85</f>
        <v>-365</v>
      </c>
    </row>
    <row r="88" spans="1:11" s="2" customFormat="1" ht="19.5" customHeight="1">
      <c r="A88" s="23" t="s">
        <v>161</v>
      </c>
      <c r="B88" s="23"/>
      <c r="C88" s="3"/>
      <c r="E88" s="50">
        <f>'2-4'!H15</f>
        <v>33440</v>
      </c>
      <c r="F88" s="33"/>
      <c r="G88" s="50">
        <v>30599</v>
      </c>
      <c r="H88" s="35"/>
      <c r="I88" s="51">
        <f>'2-4'!L15</f>
        <v>10482</v>
      </c>
      <c r="J88" s="52"/>
      <c r="K88" s="51">
        <v>5822</v>
      </c>
    </row>
    <row r="89" spans="1:11" s="2" customFormat="1" ht="8.1" customHeight="1">
      <c r="A89" s="14"/>
      <c r="B89" s="14"/>
      <c r="C89" s="3"/>
      <c r="E89" s="18"/>
      <c r="F89" s="19"/>
      <c r="G89" s="18"/>
      <c r="H89" s="19"/>
      <c r="I89" s="18"/>
      <c r="J89" s="18"/>
      <c r="K89" s="18"/>
    </row>
    <row r="90" spans="1:11" s="2" customFormat="1" ht="19.5" customHeight="1" thickBot="1">
      <c r="A90" s="49" t="s">
        <v>162</v>
      </c>
      <c r="B90" s="23"/>
      <c r="C90" s="3"/>
      <c r="E90" s="53">
        <f>SUM(E87:E89)</f>
        <v>36016</v>
      </c>
      <c r="F90" s="33"/>
      <c r="G90" s="53">
        <f>SUM(G87:G89)</f>
        <v>45205</v>
      </c>
      <c r="H90" s="33"/>
      <c r="I90" s="53">
        <f>SUM(I87:I89)</f>
        <v>22093</v>
      </c>
      <c r="J90" s="33"/>
      <c r="K90" s="53">
        <f>SUM(K87:K89)</f>
        <v>5457</v>
      </c>
    </row>
    <row r="91" spans="1:11" s="2" customFormat="1" ht="21" customHeight="1" thickTop="1">
      <c r="A91" s="49"/>
      <c r="B91" s="23"/>
      <c r="C91" s="3"/>
      <c r="E91" s="33"/>
      <c r="F91" s="33"/>
      <c r="G91" s="33"/>
      <c r="H91" s="33"/>
      <c r="I91" s="33"/>
      <c r="J91" s="33"/>
      <c r="K91" s="33"/>
    </row>
    <row r="92" spans="1:11" s="2" customFormat="1" ht="21" customHeight="1">
      <c r="A92" s="49" t="s">
        <v>164</v>
      </c>
      <c r="B92" s="23"/>
      <c r="C92" s="3"/>
      <c r="E92" s="33"/>
      <c r="F92" s="33"/>
      <c r="G92" s="33"/>
      <c r="H92" s="33"/>
      <c r="I92" s="33"/>
      <c r="J92" s="33"/>
      <c r="K92" s="33"/>
    </row>
    <row r="93" spans="1:11" s="2" customFormat="1" ht="19.5" customHeight="1">
      <c r="A93" s="54" t="s">
        <v>165</v>
      </c>
      <c r="B93" s="55"/>
      <c r="C93" s="3"/>
      <c r="E93" s="18"/>
      <c r="F93" s="19"/>
      <c r="G93" s="18"/>
      <c r="H93" s="19"/>
      <c r="I93" s="18"/>
      <c r="J93" s="18"/>
      <c r="K93" s="18"/>
    </row>
    <row r="94" spans="1:11" s="2" customFormat="1" ht="8.1" customHeight="1">
      <c r="A94" s="14"/>
      <c r="B94" s="14"/>
      <c r="C94" s="3"/>
      <c r="E94" s="18"/>
      <c r="F94" s="19"/>
      <c r="G94" s="18"/>
      <c r="H94" s="19"/>
      <c r="I94" s="18"/>
      <c r="J94" s="18"/>
      <c r="K94" s="18"/>
    </row>
    <row r="95" spans="1:11" s="2" customFormat="1" ht="19.5" customHeight="1">
      <c r="A95" s="56" t="s">
        <v>163</v>
      </c>
      <c r="B95" s="55"/>
      <c r="C95" s="57"/>
      <c r="D95" s="55"/>
      <c r="E95" s="58">
        <v>681</v>
      </c>
      <c r="F95" s="58"/>
      <c r="G95" s="58">
        <v>658</v>
      </c>
      <c r="H95" s="59"/>
      <c r="I95" s="59">
        <v>0</v>
      </c>
      <c r="J95" s="25"/>
      <c r="K95" s="59">
        <v>0</v>
      </c>
    </row>
    <row r="96" spans="1:11" s="2" customFormat="1" ht="19.5" customHeight="1">
      <c r="A96" s="56" t="s">
        <v>61</v>
      </c>
      <c r="B96" s="55"/>
      <c r="C96" s="57"/>
      <c r="D96" s="55"/>
      <c r="E96" s="58">
        <v>6350</v>
      </c>
      <c r="F96" s="58"/>
      <c r="G96" s="58">
        <v>3150</v>
      </c>
      <c r="I96" s="59">
        <v>0</v>
      </c>
      <c r="K96" s="59">
        <v>0</v>
      </c>
    </row>
    <row r="97" spans="1:11" s="2" customFormat="1" ht="19.5" customHeight="1">
      <c r="A97" s="56" t="s">
        <v>177</v>
      </c>
      <c r="B97" s="55"/>
      <c r="C97" s="57"/>
      <c r="D97" s="55"/>
      <c r="E97" s="58">
        <v>293</v>
      </c>
      <c r="F97" s="58"/>
      <c r="G97" s="58">
        <v>0</v>
      </c>
      <c r="I97" s="59">
        <v>0</v>
      </c>
      <c r="K97" s="59">
        <v>0</v>
      </c>
    </row>
    <row r="98" spans="1:11" s="2" customFormat="1" ht="19.5" customHeight="1">
      <c r="A98" s="14"/>
      <c r="B98" s="14"/>
      <c r="C98" s="3"/>
      <c r="E98" s="18"/>
      <c r="F98" s="19"/>
      <c r="G98" s="18"/>
      <c r="H98" s="19"/>
      <c r="I98" s="18"/>
      <c r="J98" s="18"/>
      <c r="K98" s="18"/>
    </row>
    <row r="99" spans="1:11" s="2" customFormat="1" ht="19.5" customHeight="1">
      <c r="A99" s="14"/>
      <c r="B99" s="14"/>
      <c r="C99" s="3"/>
      <c r="E99" s="18"/>
      <c r="F99" s="19"/>
      <c r="G99" s="18"/>
      <c r="H99" s="19"/>
      <c r="I99" s="18"/>
      <c r="J99" s="18"/>
      <c r="K99" s="18"/>
    </row>
    <row r="100" spans="1:11" s="2" customFormat="1" ht="19.5" customHeight="1">
      <c r="A100" s="14"/>
      <c r="B100" s="14"/>
      <c r="C100" s="3"/>
      <c r="E100" s="18"/>
      <c r="F100" s="19"/>
      <c r="G100" s="18"/>
      <c r="H100" s="19"/>
      <c r="I100" s="18"/>
      <c r="J100" s="18"/>
      <c r="K100" s="18"/>
    </row>
    <row r="101" spans="1:11" s="2" customFormat="1" ht="19.5" customHeight="1">
      <c r="A101" s="14"/>
      <c r="B101" s="14"/>
      <c r="C101" s="3"/>
      <c r="E101" s="18"/>
      <c r="F101" s="19"/>
      <c r="G101" s="18"/>
      <c r="H101" s="19"/>
      <c r="I101" s="18"/>
      <c r="J101" s="18"/>
      <c r="K101" s="18"/>
    </row>
    <row r="102" spans="1:11" s="2" customFormat="1" ht="19.5" customHeight="1">
      <c r="A102" s="14"/>
      <c r="B102" s="14"/>
      <c r="C102" s="3"/>
      <c r="E102" s="18"/>
      <c r="F102" s="19"/>
      <c r="G102" s="18"/>
      <c r="H102" s="19"/>
      <c r="I102" s="18"/>
      <c r="J102" s="18"/>
      <c r="K102" s="18"/>
    </row>
    <row r="103" spans="1:11" s="2" customFormat="1" ht="21.75" customHeight="1">
      <c r="A103" s="14"/>
      <c r="B103" s="14"/>
      <c r="C103" s="3"/>
      <c r="E103" s="18"/>
      <c r="F103" s="19"/>
      <c r="G103" s="18"/>
      <c r="H103" s="19"/>
      <c r="I103" s="18"/>
      <c r="J103" s="18"/>
      <c r="K103" s="18"/>
    </row>
    <row r="104" spans="1:11" s="2" customFormat="1" ht="21.75" customHeight="1">
      <c r="A104" s="4" t="s">
        <v>171</v>
      </c>
      <c r="B104" s="4"/>
      <c r="C104" s="4"/>
      <c r="D104" s="4"/>
      <c r="E104" s="4"/>
      <c r="F104" s="4"/>
      <c r="G104" s="4"/>
      <c r="H104" s="4"/>
      <c r="I104" s="4"/>
      <c r="J104" s="4"/>
      <c r="K104" s="4"/>
    </row>
  </sheetData>
  <mergeCells count="5">
    <mergeCell ref="E5:G5"/>
    <mergeCell ref="E6:G6"/>
    <mergeCell ref="I6:K6"/>
    <mergeCell ref="E60:G60"/>
    <mergeCell ref="I60:K60"/>
  </mergeCells>
  <pageMargins left="0.8" right="0.5" top="0.5" bottom="0.6" header="0.49" footer="0.4"/>
  <pageSetup paperSize="9" scale="85" firstPageNumber="8" orientation="portrait" useFirstPageNumber="1" horizontalDpi="1200" verticalDpi="1200" r:id="rId1"/>
  <headerFooter>
    <oddFooter>&amp;R&amp;"Browallia New,Regular"&amp;13&amp;P</oddFooter>
  </headerFooter>
  <rowBreaks count="1" manualBreakCount="1">
    <brk id="5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A21EEDAE647D1C4D9BBDB851845D5602" ma:contentTypeVersion="13" ma:contentTypeDescription="สร้างเอกสารใหม่" ma:contentTypeScope="" ma:versionID="f8a44ed8dfd784cfb6c86e5f66618c30">
  <xsd:schema xmlns:xsd="http://www.w3.org/2001/XMLSchema" xmlns:xs="http://www.w3.org/2001/XMLSchema" xmlns:p="http://schemas.microsoft.com/office/2006/metadata/properties" xmlns:ns2="5d5cf965-3f62-4ad1-92e4-1c2131059412" xmlns:ns3="67789d9b-3734-4d72-9922-e4688abc81a9" targetNamespace="http://schemas.microsoft.com/office/2006/metadata/properties" ma:root="true" ma:fieldsID="2e3e235acac3ebbd8ba663a783537e64" ns2:_="" ns3:_="">
    <xsd:import namespace="5d5cf965-3f62-4ad1-92e4-1c2131059412"/>
    <xsd:import namespace="67789d9b-3734-4d72-9922-e4688abc81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5cf965-3f62-4ad1-92e4-1c21310594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แท็กรูป" ma:readOnly="false" ma:fieldId="{5cf76f15-5ced-4ddc-b409-7134ff3c332f}" ma:taxonomyMulti="true" ma:sspId="188dcb0a-2706-487d-81cb-3d991d125c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789d9b-3734-4d72-9922-e4688abc81a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64fd8093-1702-4a9c-be0b-1ac3e97e2c4d}" ma:internalName="TaxCatchAll" ma:showField="CatchAllData" ma:web="67789d9b-3734-4d72-9922-e4688abc81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3034022-1589-49CC-9C9A-E0BA9578E145}"/>
</file>

<file path=customXml/itemProps2.xml><?xml version="1.0" encoding="utf-8"?>
<ds:datastoreItem xmlns:ds="http://schemas.openxmlformats.org/officeDocument/2006/customXml" ds:itemID="{3CFCA6F3-2088-4467-B635-2BE6ECAD8F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2-4</vt:lpstr>
      <vt:lpstr>5 (3M)</vt:lpstr>
      <vt:lpstr>6</vt:lpstr>
      <vt:lpstr>7</vt:lpstr>
      <vt:lpstr>8-9</vt:lpstr>
      <vt:lpstr>'7'!Print_Area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smsinstall</dc:creator>
  <cp:lastModifiedBy>Thanaporn Pojpiriya (TH)</cp:lastModifiedBy>
  <cp:lastPrinted>2024-05-09T12:12:42Z</cp:lastPrinted>
  <dcterms:created xsi:type="dcterms:W3CDTF">2014-05-08T06:57:11Z</dcterms:created>
  <dcterms:modified xsi:type="dcterms:W3CDTF">2024-05-09T12:31:54Z</dcterms:modified>
</cp:coreProperties>
</file>